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9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HYPERLINK("https://dl.dropboxusercontent.com/scl/fi/mb3vc55yq2ycaszuodx20/9282cassfg71910.jpg?rlkey=7gklskguzu97w17egsmreq035&amp;dl=0","Click to download Image")</f>
      </c>
      <c r="C2" s="0" t="inlineStr">
        <is>
          <t>Cass Women's Laser Cut Cap</t>
        </is>
      </c>
      <c r="D2" s="0" t="inlineStr">
        <is>
          <t>'126218</t>
        </is>
      </c>
      <c r="E2" s="0" t="inlineStr">
        <is>
          <t>BLANK CASS A BK:126218</t>
        </is>
      </c>
      <c r="F2" s="0" t="inlineStr">
        <is>
          <t>'799126218016</t>
        </is>
      </c>
      <c r="G2" s="0" t="inlineStr">
        <is>
          <t>WOMENS</t>
        </is>
      </c>
      <c r="H2" s="0" t="inlineStr">
        <is>
          <t>WOMENS</t>
        </is>
      </c>
      <c r="I2" s="0">
        <v>38</v>
      </c>
      <c r="J2" s="0">
        <v>444</v>
      </c>
    </row>
    <row r="3" spans="1:10" customHeight="0">
      <c r="A3" s="0">
        <f>HYPERLINK("https://dl.dropboxusercontent.com/scl/fi/f1xxu2dhmwoe9iz92aumk/dsc0679fg92289.jpg?rlkey=tem44mbq0rfrvoncfu5xzbkvs&amp;dl=0","Click to download Image")</f>
      </c>
      <c r="C3" s="0" t="inlineStr">
        <is>
          <t>Cass Women's Laser Cut Cap</t>
        </is>
      </c>
      <c r="D3" s="0" t="inlineStr">
        <is>
          <t>'126319</t>
        </is>
      </c>
      <c r="E3" s="0" t="inlineStr">
        <is>
          <t>BLANK CASS A BC:126319</t>
        </is>
      </c>
      <c r="F3" s="0" t="inlineStr">
        <is>
          <t>'799126319010</t>
        </is>
      </c>
      <c r="G3" s="0" t="inlineStr">
        <is>
          <t>WOMENS</t>
        </is>
      </c>
      <c r="H3" s="0" t="inlineStr">
        <is>
          <t>WOMENS</t>
        </is>
      </c>
      <c r="I3" s="0">
        <v>38</v>
      </c>
      <c r="J3" s="0">
        <v>484</v>
      </c>
    </row>
    <row r="4" spans="1:10" customHeight="0">
      <c r="A4" s="0">
        <f>HYPERLINK("https://dl.dropboxusercontent.com/scl/fi/gsdx1ags9nawe7qegvm5t/8896fg21432.jpg?rlkey=g79zg5spsqqjbx5zcv2e56xiv&amp;dl=0","Click to download Image")</f>
      </c>
      <c r="C4" s="0" t="inlineStr">
        <is>
          <t>Cass Women's Laser Cut Cap</t>
        </is>
      </c>
      <c r="D4" s="0" t="inlineStr">
        <is>
          <t>'126220</t>
        </is>
      </c>
      <c r="E4" s="0" t="inlineStr">
        <is>
          <t>BLANK CASS A PE:126220</t>
        </is>
      </c>
      <c r="F4" s="0" t="inlineStr">
        <is>
          <t>'799126220019</t>
        </is>
      </c>
      <c r="G4" s="0" t="inlineStr">
        <is>
          <t>WOMENS</t>
        </is>
      </c>
      <c r="H4" s="0" t="inlineStr">
        <is>
          <t>WOMENS</t>
        </is>
      </c>
      <c r="I4" s="0">
        <v>38</v>
      </c>
      <c r="J4" s="0">
        <v>492</v>
      </c>
    </row>
    <row r="5" spans="1:10" customHeight="0">
      <c r="A5" s="0">
        <f>HYPERLINK("https://dl.dropboxusercontent.com/scl/fi/b5g38ho0oahl5hl3ac640/a7340-2fg66827.jpg?rlkey=pk92aip2wr9wiogmqpb1xko1s&amp;dl=0","Click to download Image")</f>
      </c>
      <c r="C5" s="0" t="inlineStr">
        <is>
          <t>Cass Women's Laser Cut Cap</t>
        </is>
      </c>
      <c r="D5" s="0" t="inlineStr">
        <is>
          <t>'126219</t>
        </is>
      </c>
      <c r="E5" s="0" t="inlineStr">
        <is>
          <t>BLANK CASS A CO:126219</t>
        </is>
      </c>
      <c r="F5" s="0" t="inlineStr">
        <is>
          <t>'799126219013</t>
        </is>
      </c>
      <c r="G5" s="0" t="inlineStr">
        <is>
          <t>WOMENS</t>
        </is>
      </c>
      <c r="I5" s="0">
        <v>38</v>
      </c>
      <c r="J5" s="0">
        <v>440</v>
      </c>
    </row>
    <row r="6" spans="1:10" customHeight="0">
      <c r="A6" s="0">
        <f>HYPERLINK("https://dl.dropboxusercontent.com/scl/fi/dw0yvyn86knbhqotzoh5u/9184greyfg75907.jpg?rlkey=kxn0e9jlykyb2ktb19l1mza2q&amp;dl=0","Click to download Image")</f>
      </c>
      <c r="C6" s="0" t="inlineStr">
        <is>
          <t>Leandra Women's Jockey Cap</t>
        </is>
      </c>
      <c r="D6" s="0" t="inlineStr">
        <is>
          <t>'126287</t>
        </is>
      </c>
      <c r="E6" s="0" t="inlineStr">
        <is>
          <t>BLANK LEANDR DG:126287</t>
        </is>
      </c>
      <c r="F6" s="0" t="inlineStr">
        <is>
          <t>'799126287012</t>
        </is>
      </c>
      <c r="G6" s="0" t="inlineStr">
        <is>
          <t>WOMENS</t>
        </is>
      </c>
      <c r="I6" s="0">
        <v>34</v>
      </c>
      <c r="J6" s="0">
        <v>497</v>
      </c>
    </row>
    <row r="7" spans="1:10" customHeight="0">
      <c r="A7" s="0">
        <f>HYPERLINK("https://dl.dropboxusercontent.com/scl/fi/6oy6tnuzseadwopzlzn6k/screenshot-2024-07-01-at-8.19.51pm.png?rlkey=hneusodkc35iz73aa9siqwsnt&amp;dl=0","Click to download Image")</f>
      </c>
      <c r="C7" s="0" t="inlineStr">
        <is>
          <t>Nala Poly Twill Fanny Pack</t>
        </is>
      </c>
      <c r="D7" s="0" t="inlineStr">
        <is>
          <t>'126513</t>
        </is>
      </c>
      <c r="E7" s="0" t="inlineStr">
        <is>
          <t>BLANK NALA BK:126513</t>
        </is>
      </c>
      <c r="F7" s="0" t="inlineStr">
        <is>
          <t>'999126513016</t>
        </is>
      </c>
      <c r="I7" s="0">
        <v>36</v>
      </c>
      <c r="J7" s="0">
        <v>372</v>
      </c>
    </row>
    <row r="8" spans="1:10" customHeight="0">
      <c r="A8" s="0">
        <f>HYPERLINK("https://dl.dropboxusercontent.com/scl/fi/ifkl2715kw64ae92k9a95/screenshot-2024-07-01-at-8.20.03pm.png?rlkey=pmmxlkaybwc6afb0zb6kd57up&amp;dl=0","Click to download Image")</f>
      </c>
      <c r="C8" s="0" t="inlineStr">
        <is>
          <t>Nala Poly Twill Fanny Pack</t>
        </is>
      </c>
      <c r="D8" s="0" t="inlineStr">
        <is>
          <t>'126514</t>
        </is>
      </c>
      <c r="E8" s="0" t="inlineStr">
        <is>
          <t>BLANK NALA LG:126514</t>
        </is>
      </c>
      <c r="F8" s="0" t="inlineStr">
        <is>
          <t>'999126514013</t>
        </is>
      </c>
      <c r="I8" s="0">
        <v>36</v>
      </c>
      <c r="J8" s="0">
        <v>325</v>
      </c>
    </row>
    <row r="9" spans="1:10" customHeight="0">
      <c r="A9" s="0">
        <f>HYPERLINK("https://dl.dropboxusercontent.com/scl/fi/uay7u5fkuh4m0knw81lo7/screenshot-2024-07-01-at-8.20.14pm.png?rlkey=xbvuddlc0tretgau74lhlq4zj&amp;dl=0","Click to download Image")</f>
      </c>
      <c r="C9" s="0" t="inlineStr">
        <is>
          <t>Nala Poly Twill Fanny Pack</t>
        </is>
      </c>
      <c r="D9" s="0" t="inlineStr">
        <is>
          <t>'126229</t>
        </is>
      </c>
      <c r="E9" s="0" t="inlineStr">
        <is>
          <t>BLANK NALA PE:126229</t>
        </is>
      </c>
      <c r="F9" s="0" t="inlineStr">
        <is>
          <t>'999126229016</t>
        </is>
      </c>
      <c r="I9" s="0">
        <v>36</v>
      </c>
      <c r="J9" s="0">
        <v>346</v>
      </c>
    </row>
    <row r="10" spans="1:10" customHeight="0">
      <c r="A10" s="0">
        <f>HYPERLINK("https://dl.dropboxusercontent.com/scl/fi/ktje7wsngcq6d1020k1a1/screenshot-2024-07-01-at-8.33.06pm.png?rlkey=o8i6ik4kfwu9bzfki69gkqkvh&amp;dl=0","Click to download Image")</f>
      </c>
      <c r="C10" s="0" t="inlineStr">
        <is>
          <t>Maeve PU Leather Crossbody</t>
        </is>
      </c>
      <c r="D10" s="0" t="inlineStr">
        <is>
          <t>'126623</t>
        </is>
      </c>
      <c r="E10" s="0" t="inlineStr">
        <is>
          <t>BLANK MAEVE WE:126623</t>
        </is>
      </c>
      <c r="F10" s="0" t="inlineStr">
        <is>
          <t>'999126623012</t>
        </is>
      </c>
      <c r="I10" s="0">
        <v>40</v>
      </c>
      <c r="J10" s="0">
        <v>257</v>
      </c>
    </row>
    <row r="11" spans="1:10" customHeight="0">
      <c r="A11" s="0">
        <f>HYPERLINK("https://dl.dropboxusercontent.com/scl/fi/uthmg4ib4rh15y2qqp92v/126624-f2.jpg?rlkey=0qx7g80gt57kpoyswuv8b3xc7&amp;dl=0","Click to download Image")</f>
      </c>
      <c r="C11" s="0" t="inlineStr">
        <is>
          <t>Maeve PU Leather Crossbody</t>
        </is>
      </c>
      <c r="D11" s="0" t="inlineStr">
        <is>
          <t>'126624</t>
        </is>
      </c>
      <c r="E11" s="0" t="inlineStr">
        <is>
          <t>BLANK MAEVE DG:126624</t>
        </is>
      </c>
      <c r="F11" s="0" t="inlineStr">
        <is>
          <t>'999126624019</t>
        </is>
      </c>
      <c r="I11" s="0">
        <v>40</v>
      </c>
      <c r="J11" s="0">
        <v>114</v>
      </c>
    </row>
    <row r="12" spans="1:10" customHeight="0">
      <c r="A12" s="0">
        <f>HYPERLINK("https://dl.dropboxusercontent.com/scl/fi/fin6pcbc5v2un7j098d7t/8720fg-172146.jpg?rlkey=vm2vhp8g1m2uhzpruesrrq1ef&amp;dl=0","Click to download Image")</f>
      </c>
      <c r="C12" s="0" t="inlineStr">
        <is>
          <t>Maeve PU Leather Crossbody</t>
        </is>
      </c>
      <c r="D12" s="0" t="inlineStr">
        <is>
          <t>'126510</t>
        </is>
      </c>
      <c r="E12" s="0" t="inlineStr">
        <is>
          <t>BLANK MAEVE BC:126510</t>
        </is>
      </c>
      <c r="F12" s="0" t="inlineStr">
        <is>
          <t>'999126510015</t>
        </is>
      </c>
      <c r="I12" s="0">
        <v>40</v>
      </c>
      <c r="J12" s="0">
        <v>61</v>
      </c>
    </row>
    <row r="13" spans="1:10" customHeight="0">
      <c r="A13" s="0">
        <f>HYPERLINK("https://dl.dropboxusercontent.com/scl/fi/4siv3nvzdng5l0v9s7kxb/screenshot-2024-07-01-at-8.44.37pm.png?rlkey=zsmvwhtuslo4dvwuoa65tph41&amp;dl=0","Click to download Image")</f>
      </c>
      <c r="B13" s="0">
        <f>HYPERLINK("https://dl.dropboxusercontent.com/scl/fi/0arncyw2vhwmwipoazy82/verae-size-charts-priah.jpg?rlkey=90mfxaoki3v4ermdeaqj0zrpk&amp;dl=0","Click to download SizeChart")</f>
      </c>
      <c r="C13" s="0" t="inlineStr">
        <is>
          <t>Priah Women's Scuba Dress</t>
        </is>
      </c>
      <c r="D13" s="0" t="inlineStr">
        <is>
          <t>'125382</t>
        </is>
      </c>
      <c r="E13" s="0" t="inlineStr">
        <is>
          <t>BLANK PRIAH W BK:125382AA-XS</t>
        </is>
      </c>
      <c r="F13" s="0" t="inlineStr">
        <is>
          <t>'899125382036</t>
        </is>
      </c>
      <c r="G13" s="0" t="inlineStr">
        <is>
          <t>WOMENS</t>
        </is>
      </c>
      <c r="H13" s="0" t="inlineStr">
        <is>
          <t>XS</t>
        </is>
      </c>
      <c r="I13" s="0">
        <v>56</v>
      </c>
      <c r="J13" s="0">
        <v>14</v>
      </c>
    </row>
    <row r="14" spans="1:10" customHeight="0">
      <c r="A14" s="0">
        <f>HYPERLINK("https://dl.dropboxusercontent.com/scl/fi/4siv3nvzdng5l0v9s7kxb/screenshot-2024-07-01-at-8.44.37pm.png?rlkey=zsmvwhtuslo4dvwuoa65tph41&amp;dl=0","Click to download Image")</f>
      </c>
      <c r="B14" s="0">
        <f>HYPERLINK("https://dl.dropboxusercontent.com/scl/fi/0arncyw2vhwmwipoazy82/verae-size-charts-priah.jpg?rlkey=90mfxaoki3v4ermdeaqj0zrpk&amp;dl=0","Click to download SizeChart")</f>
      </c>
      <c r="C14" s="0" t="inlineStr">
        <is>
          <t>Priah Women's Scuba Dress</t>
        </is>
      </c>
      <c r="D14" s="0" t="inlineStr">
        <is>
          <t>'125382</t>
        </is>
      </c>
      <c r="E14" s="0" t="inlineStr">
        <is>
          <t>BLANK PRIAH W BK:125382A-S</t>
        </is>
      </c>
      <c r="F14" s="0" t="inlineStr">
        <is>
          <t>'899125382043</t>
        </is>
      </c>
      <c r="G14" s="0" t="inlineStr">
        <is>
          <t>WOMENS</t>
        </is>
      </c>
      <c r="H14" s="0" t="inlineStr">
        <is>
          <t>S</t>
        </is>
      </c>
      <c r="I14" s="0">
        <v>56</v>
      </c>
      <c r="J14" s="0">
        <v>18</v>
      </c>
    </row>
    <row r="15" spans="1:10" customHeight="0">
      <c r="A15" s="0">
        <f>HYPERLINK("https://dl.dropboxusercontent.com/scl/fi/4siv3nvzdng5l0v9s7kxb/screenshot-2024-07-01-at-8.44.37pm.png?rlkey=zsmvwhtuslo4dvwuoa65tph41&amp;dl=0","Click to download Image")</f>
      </c>
      <c r="B15" s="0">
        <f>HYPERLINK("https://dl.dropboxusercontent.com/scl/fi/0arncyw2vhwmwipoazy82/verae-size-charts-priah.jpg?rlkey=90mfxaoki3v4ermdeaqj0zrpk&amp;dl=0","Click to download SizeChart")</f>
      </c>
      <c r="C15" s="0" t="inlineStr">
        <is>
          <t>Priah Women's Scuba Dress</t>
        </is>
      </c>
      <c r="D15" s="0" t="inlineStr">
        <is>
          <t>'125382</t>
        </is>
      </c>
      <c r="E15" s="0" t="inlineStr">
        <is>
          <t>BLANK PRIAH W BK:125382B-M</t>
        </is>
      </c>
      <c r="F15" s="0" t="inlineStr">
        <is>
          <t>'899125382050</t>
        </is>
      </c>
      <c r="G15" s="0" t="inlineStr">
        <is>
          <t>WOMENS</t>
        </is>
      </c>
      <c r="H15" s="0" t="inlineStr">
        <is>
          <t>M</t>
        </is>
      </c>
      <c r="I15" s="0">
        <v>56</v>
      </c>
      <c r="J15" s="0">
        <v>39</v>
      </c>
    </row>
    <row r="16" spans="1:10" customHeight="0">
      <c r="A16" s="0">
        <f>HYPERLINK("https://dl.dropboxusercontent.com/scl/fi/4siv3nvzdng5l0v9s7kxb/screenshot-2024-07-01-at-8.44.37pm.png?rlkey=zsmvwhtuslo4dvwuoa65tph41&amp;dl=0","Click to download Image")</f>
      </c>
      <c r="B16" s="0">
        <f>HYPERLINK("https://dl.dropboxusercontent.com/scl/fi/0arncyw2vhwmwipoazy82/verae-size-charts-priah.jpg?rlkey=90mfxaoki3v4ermdeaqj0zrpk&amp;dl=0","Click to download SizeChart")</f>
      </c>
      <c r="C16" s="0" t="inlineStr">
        <is>
          <t>Priah Women's Scuba Dress</t>
        </is>
      </c>
      <c r="D16" s="0" t="inlineStr">
        <is>
          <t>'125382</t>
        </is>
      </c>
      <c r="E16" s="0" t="inlineStr">
        <is>
          <t>BLANK PRIAH W BK:125382C-L</t>
        </is>
      </c>
      <c r="F16" s="0" t="inlineStr">
        <is>
          <t>'899125382067</t>
        </is>
      </c>
      <c r="G16" s="0" t="inlineStr">
        <is>
          <t>WOMENS</t>
        </is>
      </c>
      <c r="H16" s="0" t="inlineStr">
        <is>
          <t>L</t>
        </is>
      </c>
      <c r="I16" s="0">
        <v>56</v>
      </c>
      <c r="J16" s="0">
        <v>40</v>
      </c>
    </row>
    <row r="17" spans="1:10" customHeight="0">
      <c r="A17" s="0">
        <f>HYPERLINK("https://dl.dropboxusercontent.com/scl/fi/4siv3nvzdng5l0v9s7kxb/screenshot-2024-07-01-at-8.44.37pm.png?rlkey=zsmvwhtuslo4dvwuoa65tph41&amp;dl=0","Click to download Image")</f>
      </c>
      <c r="B17" s="0">
        <f>HYPERLINK("https://dl.dropboxusercontent.com/scl/fi/0arncyw2vhwmwipoazy82/verae-size-charts-priah.jpg?rlkey=90mfxaoki3v4ermdeaqj0zrpk&amp;dl=0","Click to download SizeChart")</f>
      </c>
      <c r="C17" s="0" t="inlineStr">
        <is>
          <t>Priah Women's Scuba Dress</t>
        </is>
      </c>
      <c r="D17" s="0" t="inlineStr">
        <is>
          <t>'125382</t>
        </is>
      </c>
      <c r="E17" s="0" t="inlineStr">
        <is>
          <t>BLANK PRIAH W BK:125382D-XL</t>
        </is>
      </c>
      <c r="F17" s="0" t="inlineStr">
        <is>
          <t>'899125382074</t>
        </is>
      </c>
      <c r="G17" s="0" t="inlineStr">
        <is>
          <t>WOMENS</t>
        </is>
      </c>
      <c r="H17" s="0" t="inlineStr">
        <is>
          <t>XL</t>
        </is>
      </c>
      <c r="I17" s="0">
        <v>56</v>
      </c>
      <c r="J17" s="0">
        <v>45</v>
      </c>
    </row>
    <row r="18" spans="1:10" customHeight="0">
      <c r="A18" s="0">
        <f>HYPERLINK("https://dl.dropboxusercontent.com/scl/fi/4siv3nvzdng5l0v9s7kxb/screenshot-2024-07-01-at-8.44.37pm.png?rlkey=zsmvwhtuslo4dvwuoa65tph41&amp;dl=0","Click to download Image")</f>
      </c>
      <c r="B18" s="0">
        <f>HYPERLINK("https://dl.dropboxusercontent.com/scl/fi/0arncyw2vhwmwipoazy82/verae-size-charts-priah.jpg?rlkey=90mfxaoki3v4ermdeaqj0zrpk&amp;dl=0","Click to download SizeChart")</f>
      </c>
      <c r="C18" s="0" t="inlineStr">
        <is>
          <t>Priah Women's Scuba Dress</t>
        </is>
      </c>
      <c r="D18" s="0" t="inlineStr">
        <is>
          <t>'125382</t>
        </is>
      </c>
      <c r="E18" s="0" t="inlineStr">
        <is>
          <t>BLANK PRIAH W BK:125382E-2XL</t>
        </is>
      </c>
      <c r="F18" s="0" t="inlineStr">
        <is>
          <t>'899125382081</t>
        </is>
      </c>
      <c r="G18" s="0" t="inlineStr">
        <is>
          <t>WOMENS</t>
        </is>
      </c>
      <c r="H18" s="0" t="inlineStr">
        <is>
          <t>2XL</t>
        </is>
      </c>
      <c r="I18" s="0">
        <v>58</v>
      </c>
      <c r="J18" s="0">
        <v>26</v>
      </c>
    </row>
    <row r="19" spans="1:10" customHeight="0">
      <c r="A19" s="0">
        <f>HYPERLINK("https://dl.dropboxusercontent.com/scl/fi/4siv3nvzdng5l0v9s7kxb/screenshot-2024-07-01-at-8.44.37pm.png?rlkey=zsmvwhtuslo4dvwuoa65tph41&amp;dl=0","Click to download Image")</f>
      </c>
      <c r="B19" s="0">
        <f>HYPERLINK("https://dl.dropboxusercontent.com/scl/fi/0arncyw2vhwmwipoazy82/verae-size-charts-priah.jpg?rlkey=90mfxaoki3v4ermdeaqj0zrpk&amp;dl=0","Click to download SizeChart")</f>
      </c>
      <c r="C19" s="0" t="inlineStr">
        <is>
          <t>Priah Women's Scuba Dress</t>
        </is>
      </c>
      <c r="D19" s="0" t="inlineStr">
        <is>
          <t>'125382</t>
        </is>
      </c>
      <c r="E19" s="0" t="inlineStr">
        <is>
          <t>BLANK PRIAH W BK:125382F-3XL</t>
        </is>
      </c>
      <c r="F19" s="0" t="inlineStr">
        <is>
          <t>'899125382098</t>
        </is>
      </c>
      <c r="G19" s="0" t="inlineStr">
        <is>
          <t>WOMENS</t>
        </is>
      </c>
      <c r="H19" s="0" t="inlineStr">
        <is>
          <t>3XL</t>
        </is>
      </c>
      <c r="I19" s="0">
        <v>58</v>
      </c>
      <c r="J19" s="0">
        <v>17</v>
      </c>
    </row>
    <row r="20" spans="1:10" customHeight="0">
      <c r="A20" s="0">
        <f>HYPERLINK("https://dl.dropboxusercontent.com/scl/fi/zqebj4g8sg50p5wf7o2t3/screenshot-2024-07-01-at-8.52.19pm.png?rlkey=060110p2zzsrttnaoujfn9stu&amp;dl=0","Click to download Image")</f>
      </c>
      <c r="B20" s="0">
        <f>HYPERLINK("https://dl.dropboxusercontent.com/scl/fi/4ut1ggmlacis4zfowk9wq/verae-size-charts-rylee.jpg?rlkey=e4qgmks7gdggnzev09nfouxrx&amp;dl=0","Click to download SizeChart")</f>
      </c>
      <c r="C20" s="0" t="inlineStr">
        <is>
          <t>Rylee Women's Jumpsuit</t>
        </is>
      </c>
      <c r="D20" s="0" t="inlineStr">
        <is>
          <t>'125400</t>
        </is>
      </c>
      <c r="E20" s="0" t="inlineStr">
        <is>
          <t>BLANK RYLEE W BK:125400AA-XS</t>
        </is>
      </c>
      <c r="F20" s="0" t="inlineStr">
        <is>
          <t>'899125400037</t>
        </is>
      </c>
      <c r="G20" s="0" t="inlineStr">
        <is>
          <t>WOMENS</t>
        </is>
      </c>
      <c r="H20" s="0" t="inlineStr">
        <is>
          <t>XS</t>
        </is>
      </c>
      <c r="I20" s="0">
        <v>49</v>
      </c>
      <c r="J20" s="0">
        <v>14</v>
      </c>
    </row>
    <row r="21" spans="1:10" customHeight="0">
      <c r="A21" s="0">
        <f>HYPERLINK("https://dl.dropboxusercontent.com/scl/fi/zqebj4g8sg50p5wf7o2t3/screenshot-2024-07-01-at-8.52.19pm.png?rlkey=060110p2zzsrttnaoujfn9stu&amp;dl=0","Click to download Image")</f>
      </c>
      <c r="B21" s="0">
        <f>HYPERLINK("https://dl.dropboxusercontent.com/scl/fi/4ut1ggmlacis4zfowk9wq/verae-size-charts-rylee.jpg?rlkey=e4qgmks7gdggnzev09nfouxrx&amp;dl=0","Click to download SizeChart")</f>
      </c>
      <c r="C21" s="0" t="inlineStr">
        <is>
          <t>Rylee Women's Jumpsuit</t>
        </is>
      </c>
      <c r="D21" s="0" t="inlineStr">
        <is>
          <t>'125400</t>
        </is>
      </c>
      <c r="E21" s="0" t="inlineStr">
        <is>
          <t>BLANK RYLEE W BK:125400A-S</t>
        </is>
      </c>
      <c r="F21" s="0" t="inlineStr">
        <is>
          <t>'899125400044</t>
        </is>
      </c>
      <c r="G21" s="0" t="inlineStr">
        <is>
          <t>WOMENS</t>
        </is>
      </c>
      <c r="H21" s="0" t="inlineStr">
        <is>
          <t>S</t>
        </is>
      </c>
      <c r="I21" s="0">
        <v>49</v>
      </c>
      <c r="J21" s="0">
        <v>0</v>
      </c>
    </row>
    <row r="22" spans="1:10" customHeight="0">
      <c r="A22" s="0">
        <f>HYPERLINK("https://dl.dropboxusercontent.com/scl/fi/zqebj4g8sg50p5wf7o2t3/screenshot-2024-07-01-at-8.52.19pm.png?rlkey=060110p2zzsrttnaoujfn9stu&amp;dl=0","Click to download Image")</f>
      </c>
      <c r="B22" s="0">
        <f>HYPERLINK("https://dl.dropboxusercontent.com/scl/fi/4ut1ggmlacis4zfowk9wq/verae-size-charts-rylee.jpg?rlkey=e4qgmks7gdggnzev09nfouxrx&amp;dl=0","Click to download SizeChart")</f>
      </c>
      <c r="C22" s="0" t="inlineStr">
        <is>
          <t>Rylee Women's Jumpsuit</t>
        </is>
      </c>
      <c r="D22" s="0" t="inlineStr">
        <is>
          <t>'125400</t>
        </is>
      </c>
      <c r="E22" s="0" t="inlineStr">
        <is>
          <t>BLANK RYLEE W BK:125400B-M</t>
        </is>
      </c>
      <c r="F22" s="0" t="inlineStr">
        <is>
          <t>'899125400051</t>
        </is>
      </c>
      <c r="G22" s="0" t="inlineStr">
        <is>
          <t>WOMENS</t>
        </is>
      </c>
      <c r="H22" s="0" t="inlineStr">
        <is>
          <t>M</t>
        </is>
      </c>
      <c r="I22" s="0">
        <v>49</v>
      </c>
      <c r="J22" s="0">
        <v>0</v>
      </c>
    </row>
    <row r="23" spans="1:10" customHeight="0">
      <c r="A23" s="0">
        <f>HYPERLINK("https://dl.dropboxusercontent.com/scl/fi/zqebj4g8sg50p5wf7o2t3/screenshot-2024-07-01-at-8.52.19pm.png?rlkey=060110p2zzsrttnaoujfn9stu&amp;dl=0","Click to download Image")</f>
      </c>
      <c r="B23" s="0">
        <f>HYPERLINK("https://dl.dropboxusercontent.com/scl/fi/4ut1ggmlacis4zfowk9wq/verae-size-charts-rylee.jpg?rlkey=e4qgmks7gdggnzev09nfouxrx&amp;dl=0","Click to download SizeChart")</f>
      </c>
      <c r="C23" s="0" t="inlineStr">
        <is>
          <t>Rylee Women's Jumpsuit</t>
        </is>
      </c>
      <c r="D23" s="0" t="inlineStr">
        <is>
          <t>'125400</t>
        </is>
      </c>
      <c r="E23" s="0" t="inlineStr">
        <is>
          <t>BLANK RYLEE W BK:125400C-L</t>
        </is>
      </c>
      <c r="F23" s="0" t="inlineStr">
        <is>
          <t>'899125400068</t>
        </is>
      </c>
      <c r="G23" s="0" t="inlineStr">
        <is>
          <t>WOMENS</t>
        </is>
      </c>
      <c r="H23" s="0" t="inlineStr">
        <is>
          <t>L</t>
        </is>
      </c>
      <c r="I23" s="0">
        <v>49</v>
      </c>
      <c r="J23" s="0">
        <v>0</v>
      </c>
    </row>
    <row r="24" spans="1:10" customHeight="0">
      <c r="A24" s="0">
        <f>HYPERLINK("https://dl.dropboxusercontent.com/scl/fi/zqebj4g8sg50p5wf7o2t3/screenshot-2024-07-01-at-8.52.19pm.png?rlkey=060110p2zzsrttnaoujfn9stu&amp;dl=0","Click to download Image")</f>
      </c>
      <c r="B24" s="0">
        <f>HYPERLINK("https://dl.dropboxusercontent.com/scl/fi/4ut1ggmlacis4zfowk9wq/verae-size-charts-rylee.jpg?rlkey=e4qgmks7gdggnzev09nfouxrx&amp;dl=0","Click to download SizeChart")</f>
      </c>
      <c r="C24" s="0" t="inlineStr">
        <is>
          <t>Rylee Women's Jumpsuit</t>
        </is>
      </c>
      <c r="D24" s="0" t="inlineStr">
        <is>
          <t>'125400</t>
        </is>
      </c>
      <c r="E24" s="0" t="inlineStr">
        <is>
          <t>BLANK RYLEE W BK:125400D-XL</t>
        </is>
      </c>
      <c r="F24" s="0" t="inlineStr">
        <is>
          <t>'899125400075</t>
        </is>
      </c>
      <c r="G24" s="0" t="inlineStr">
        <is>
          <t>WOMENS</t>
        </is>
      </c>
      <c r="H24" s="0" t="inlineStr">
        <is>
          <t>XL</t>
        </is>
      </c>
      <c r="I24" s="0">
        <v>49</v>
      </c>
      <c r="J24" s="0">
        <v>10</v>
      </c>
    </row>
    <row r="25" spans="1:10" customHeight="0">
      <c r="A25" s="0">
        <f>HYPERLINK("https://dl.dropboxusercontent.com/scl/fi/zqebj4g8sg50p5wf7o2t3/screenshot-2024-07-01-at-8.52.19pm.png?rlkey=060110p2zzsrttnaoujfn9stu&amp;dl=0","Click to download Image")</f>
      </c>
      <c r="B25" s="0">
        <f>HYPERLINK("https://dl.dropboxusercontent.com/scl/fi/4ut1ggmlacis4zfowk9wq/verae-size-charts-rylee.jpg?rlkey=e4qgmks7gdggnzev09nfouxrx&amp;dl=0","Click to download SizeChart")</f>
      </c>
      <c r="C25" s="0" t="inlineStr">
        <is>
          <t>Rylee Women's Jumpsuit</t>
        </is>
      </c>
      <c r="D25" s="0" t="inlineStr">
        <is>
          <t>'125400</t>
        </is>
      </c>
      <c r="E25" s="0" t="inlineStr">
        <is>
          <t>BLANK RYLEE W BK:125400E-2XL</t>
        </is>
      </c>
      <c r="F25" s="0" t="inlineStr">
        <is>
          <t>'899125400082</t>
        </is>
      </c>
      <c r="G25" s="0" t="inlineStr">
        <is>
          <t>WOMENS</t>
        </is>
      </c>
      <c r="H25" s="0" t="inlineStr">
        <is>
          <t>2XL</t>
        </is>
      </c>
      <c r="I25" s="0">
        <v>51</v>
      </c>
      <c r="J25" s="0">
        <v>0</v>
      </c>
    </row>
    <row r="26" spans="1:10" customHeight="0">
      <c r="A26" s="0">
        <f>HYPERLINK("https://dl.dropboxusercontent.com/scl/fi/zqebj4g8sg50p5wf7o2t3/screenshot-2024-07-01-at-8.52.19pm.png?rlkey=060110p2zzsrttnaoujfn9stu&amp;dl=0","Click to download Image")</f>
      </c>
      <c r="B26" s="0">
        <f>HYPERLINK("https://dl.dropboxusercontent.com/scl/fi/4ut1ggmlacis4zfowk9wq/verae-size-charts-rylee.jpg?rlkey=e4qgmks7gdggnzev09nfouxrx&amp;dl=0","Click to download SizeChart")</f>
      </c>
      <c r="C26" s="0" t="inlineStr">
        <is>
          <t>Rylee Women's Jumpsuit</t>
        </is>
      </c>
      <c r="D26" s="0" t="inlineStr">
        <is>
          <t>'125400</t>
        </is>
      </c>
      <c r="E26" s="0" t="inlineStr">
        <is>
          <t>BLANK RYLEE W BK:125400F-3XL</t>
        </is>
      </c>
      <c r="F26" s="0" t="inlineStr">
        <is>
          <t>'899125400099</t>
        </is>
      </c>
      <c r="G26" s="0" t="inlineStr">
        <is>
          <t>WOMENS</t>
        </is>
      </c>
      <c r="H26" s="0" t="inlineStr">
        <is>
          <t>3XL</t>
        </is>
      </c>
      <c r="I26" s="0">
        <v>51</v>
      </c>
      <c r="J26" s="0">
        <v>18</v>
      </c>
    </row>
    <row r="27" spans="1:10" customHeight="0">
      <c r="A27" s="0">
        <f>HYPERLINK("https://dl.dropboxusercontent.com/scl/fi/c139s3hb7u8ts2hooieit/chesney-04.jpg?rlkey=wvvfx8hdcjlld7z9nk2be5cdy&amp;dl=0","Click to download Image")</f>
      </c>
      <c r="B27" s="0">
        <f>HYPERLINK("https://dl.dropboxusercontent.com/scl/fi/kp1i349m2fbcgpysmxwp0/verae-size-charts-chesney.jpg?rlkey=n8pv2iz80es4ae0xdfvxfswgb&amp;dl=0","Click to download SizeChart")</f>
      </c>
      <c r="C27" s="0" t="inlineStr">
        <is>
          <t>Chesney Women's Bamboo Tank Top</t>
        </is>
      </c>
      <c r="D27" s="0" t="inlineStr">
        <is>
          <t>'125383</t>
        </is>
      </c>
      <c r="E27" s="0" t="inlineStr">
        <is>
          <t>BLANK CHESNEY W BK:125383AA-XS</t>
        </is>
      </c>
      <c r="F27" s="0" t="inlineStr">
        <is>
          <t>'899125383033</t>
        </is>
      </c>
      <c r="G27" s="0" t="inlineStr">
        <is>
          <t>WOMENS</t>
        </is>
      </c>
      <c r="H27" s="0" t="inlineStr">
        <is>
          <t>XS</t>
        </is>
      </c>
      <c r="I27" s="0">
        <v>42</v>
      </c>
      <c r="J27" s="0">
        <v>9</v>
      </c>
    </row>
    <row r="28" spans="1:10" customHeight="0">
      <c r="A28" s="0">
        <f>HYPERLINK("https://dl.dropboxusercontent.com/scl/fi/c139s3hb7u8ts2hooieit/chesney-04.jpg?rlkey=wvvfx8hdcjlld7z9nk2be5cdy&amp;dl=0","Click to download Image")</f>
      </c>
      <c r="B28" s="0">
        <f>HYPERLINK("https://dl.dropboxusercontent.com/scl/fi/kp1i349m2fbcgpysmxwp0/verae-size-charts-chesney.jpg?rlkey=n8pv2iz80es4ae0xdfvxfswgb&amp;dl=0","Click to download SizeChart")</f>
      </c>
      <c r="C28" s="0" t="inlineStr">
        <is>
          <t>Chesney Women's Bamboo Tank Top</t>
        </is>
      </c>
      <c r="D28" s="0" t="inlineStr">
        <is>
          <t>'125383</t>
        </is>
      </c>
      <c r="E28" s="0" t="inlineStr">
        <is>
          <t>BLANK CHESNEY W BK:125383A-S</t>
        </is>
      </c>
      <c r="F28" s="0" t="inlineStr">
        <is>
          <t>'899125383040</t>
        </is>
      </c>
      <c r="G28" s="0" t="inlineStr">
        <is>
          <t>WOMENS</t>
        </is>
      </c>
      <c r="H28" s="0" t="inlineStr">
        <is>
          <t>S</t>
        </is>
      </c>
      <c r="I28" s="0">
        <v>42</v>
      </c>
      <c r="J28" s="0">
        <v>24</v>
      </c>
    </row>
    <row r="29" spans="1:10" customHeight="0">
      <c r="A29" s="0">
        <f>HYPERLINK("https://dl.dropboxusercontent.com/scl/fi/c139s3hb7u8ts2hooieit/chesney-04.jpg?rlkey=wvvfx8hdcjlld7z9nk2be5cdy&amp;dl=0","Click to download Image")</f>
      </c>
      <c r="B29" s="0">
        <f>HYPERLINK("https://dl.dropboxusercontent.com/scl/fi/kp1i349m2fbcgpysmxwp0/verae-size-charts-chesney.jpg?rlkey=n8pv2iz80es4ae0xdfvxfswgb&amp;dl=0","Click to download SizeChart")</f>
      </c>
      <c r="C29" s="0" t="inlineStr">
        <is>
          <t>Chesney Women's Bamboo Tank Top</t>
        </is>
      </c>
      <c r="D29" s="0" t="inlineStr">
        <is>
          <t>'125383</t>
        </is>
      </c>
      <c r="E29" s="0" t="inlineStr">
        <is>
          <t>BLANK CHESNEY W BK:125383B-M</t>
        </is>
      </c>
      <c r="F29" s="0" t="inlineStr">
        <is>
          <t>'899125383057</t>
        </is>
      </c>
      <c r="G29" s="0" t="inlineStr">
        <is>
          <t>WOMENS</t>
        </is>
      </c>
      <c r="H29" s="0" t="inlineStr">
        <is>
          <t>M</t>
        </is>
      </c>
      <c r="I29" s="0">
        <v>42</v>
      </c>
      <c r="J29" s="0">
        <v>13</v>
      </c>
    </row>
    <row r="30" spans="1:10" customHeight="0">
      <c r="A30" s="0">
        <f>HYPERLINK("https://dl.dropboxusercontent.com/scl/fi/c139s3hb7u8ts2hooieit/chesney-04.jpg?rlkey=wvvfx8hdcjlld7z9nk2be5cdy&amp;dl=0","Click to download Image")</f>
      </c>
      <c r="B30" s="0">
        <f>HYPERLINK("https://dl.dropboxusercontent.com/scl/fi/kp1i349m2fbcgpysmxwp0/verae-size-charts-chesney.jpg?rlkey=n8pv2iz80es4ae0xdfvxfswgb&amp;dl=0","Click to download SizeChart")</f>
      </c>
      <c r="C30" s="0" t="inlineStr">
        <is>
          <t>Chesney Women's Bamboo Tank Top</t>
        </is>
      </c>
      <c r="D30" s="0" t="inlineStr">
        <is>
          <t>'125383</t>
        </is>
      </c>
      <c r="E30" s="0" t="inlineStr">
        <is>
          <t>BLANK CHESNEY W BK:125383C-L</t>
        </is>
      </c>
      <c r="F30" s="0" t="inlineStr">
        <is>
          <t>'899125383064</t>
        </is>
      </c>
      <c r="G30" s="0" t="inlineStr">
        <is>
          <t>WOMENS</t>
        </is>
      </c>
      <c r="H30" s="0" t="inlineStr">
        <is>
          <t>L</t>
        </is>
      </c>
      <c r="I30" s="0">
        <v>42</v>
      </c>
      <c r="J30" s="0">
        <v>23</v>
      </c>
    </row>
    <row r="31" spans="1:10" customHeight="0">
      <c r="A31" s="0">
        <f>HYPERLINK("https://dl.dropboxusercontent.com/scl/fi/c139s3hb7u8ts2hooieit/chesney-04.jpg?rlkey=wvvfx8hdcjlld7z9nk2be5cdy&amp;dl=0","Click to download Image")</f>
      </c>
      <c r="B31" s="0">
        <f>HYPERLINK("https://dl.dropboxusercontent.com/scl/fi/kp1i349m2fbcgpysmxwp0/verae-size-charts-chesney.jpg?rlkey=n8pv2iz80es4ae0xdfvxfswgb&amp;dl=0","Click to download SizeChart")</f>
      </c>
      <c r="C31" s="0" t="inlineStr">
        <is>
          <t>Chesney Women's Bamboo Tank Top</t>
        </is>
      </c>
      <c r="D31" s="0" t="inlineStr">
        <is>
          <t>'125383</t>
        </is>
      </c>
      <c r="E31" s="0" t="inlineStr">
        <is>
          <t>BLANK CHESNEY W BK:125383D-XL</t>
        </is>
      </c>
      <c r="F31" s="0" t="inlineStr">
        <is>
          <t>'899125383071</t>
        </is>
      </c>
      <c r="G31" s="0" t="inlineStr">
        <is>
          <t>WOMENS</t>
        </is>
      </c>
      <c r="H31" s="0" t="inlineStr">
        <is>
          <t>XL</t>
        </is>
      </c>
      <c r="I31" s="0">
        <v>42</v>
      </c>
      <c r="J31" s="0">
        <v>33</v>
      </c>
    </row>
    <row r="32" spans="1:10" customHeight="0">
      <c r="A32" s="0">
        <f>HYPERLINK("https://dl.dropboxusercontent.com/scl/fi/c139s3hb7u8ts2hooieit/chesney-04.jpg?rlkey=wvvfx8hdcjlld7z9nk2be5cdy&amp;dl=0","Click to download Image")</f>
      </c>
      <c r="B32" s="0">
        <f>HYPERLINK("https://dl.dropboxusercontent.com/scl/fi/kp1i349m2fbcgpysmxwp0/verae-size-charts-chesney.jpg?rlkey=n8pv2iz80es4ae0xdfvxfswgb&amp;dl=0","Click to download SizeChart")</f>
      </c>
      <c r="C32" s="0" t="inlineStr">
        <is>
          <t>Chesney Women's Bamboo Tank Top</t>
        </is>
      </c>
      <c r="D32" s="0" t="inlineStr">
        <is>
          <t>'125383</t>
        </is>
      </c>
      <c r="E32" s="0" t="inlineStr">
        <is>
          <t>BLANK CHESNEY W BK:125383E-2XL</t>
        </is>
      </c>
      <c r="F32" s="0" t="inlineStr">
        <is>
          <t>'899125383088</t>
        </is>
      </c>
      <c r="G32" s="0" t="inlineStr">
        <is>
          <t>WOMENS</t>
        </is>
      </c>
      <c r="H32" s="0" t="inlineStr">
        <is>
          <t>2XL</t>
        </is>
      </c>
      <c r="I32" s="0">
        <v>44</v>
      </c>
      <c r="J32" s="0">
        <v>24</v>
      </c>
    </row>
    <row r="33" spans="1:10" customHeight="0">
      <c r="A33" s="0">
        <f>HYPERLINK("https://dl.dropboxusercontent.com/scl/fi/c139s3hb7u8ts2hooieit/chesney-04.jpg?rlkey=wvvfx8hdcjlld7z9nk2be5cdy&amp;dl=0","Click to download Image")</f>
      </c>
      <c r="B33" s="0">
        <f>HYPERLINK("https://dl.dropboxusercontent.com/scl/fi/kp1i349m2fbcgpysmxwp0/verae-size-charts-chesney.jpg?rlkey=n8pv2iz80es4ae0xdfvxfswgb&amp;dl=0","Click to download SizeChart")</f>
      </c>
      <c r="C33" s="0" t="inlineStr">
        <is>
          <t>Chesney Women's Bamboo Tank Top</t>
        </is>
      </c>
      <c r="D33" s="0" t="inlineStr">
        <is>
          <t>'125383</t>
        </is>
      </c>
      <c r="E33" s="0" t="inlineStr">
        <is>
          <t>BLANK CHESNEY W BK:125383F-3XL</t>
        </is>
      </c>
      <c r="F33" s="0" t="inlineStr">
        <is>
          <t>'899125383095</t>
        </is>
      </c>
      <c r="G33" s="0" t="inlineStr">
        <is>
          <t>WOMENS</t>
        </is>
      </c>
      <c r="H33" s="0" t="inlineStr">
        <is>
          <t>3XL</t>
        </is>
      </c>
      <c r="I33" s="0">
        <v>44</v>
      </c>
      <c r="J33" s="0">
        <v>18</v>
      </c>
    </row>
    <row r="34" spans="1:10" customHeight="0">
      <c r="A34" s="0">
        <f>HYPERLINK("https://dl.dropboxusercontent.com/scl/fi/df7pwt9r12syjm59omzxi/chesney-06.jpg?rlkey=w5b0qihjcsolv1ppcbnflwytq&amp;dl=0","Click to download Image")</f>
      </c>
      <c r="B34" s="0">
        <f>HYPERLINK("https://dl.dropboxusercontent.com/scl/fi/kp1i349m2fbcgpysmxwp0/verae-size-charts-chesney.jpg?rlkey=n8pv2iz80es4ae0xdfvxfswgb&amp;dl=0","Click to download SizeChart")</f>
      </c>
      <c r="C34" s="0" t="inlineStr">
        <is>
          <t>Chesney Women's Bamboo Tank Top</t>
        </is>
      </c>
      <c r="D34" s="0" t="inlineStr">
        <is>
          <t>'126477</t>
        </is>
      </c>
      <c r="E34" s="0" t="inlineStr">
        <is>
          <t>BLANK CHESNEY W ND:126477AA-XS</t>
        </is>
      </c>
      <c r="F34" s="0" t="inlineStr">
        <is>
          <t>'899126477038</t>
        </is>
      </c>
      <c r="G34" s="0" t="inlineStr">
        <is>
          <t>WOMENS</t>
        </is>
      </c>
      <c r="H34" s="0" t="inlineStr">
        <is>
          <t>XS</t>
        </is>
      </c>
      <c r="I34" s="0">
        <v>42</v>
      </c>
      <c r="J34" s="0">
        <v>15</v>
      </c>
    </row>
    <row r="35" spans="1:10" customHeight="0">
      <c r="A35" s="0">
        <f>HYPERLINK("https://dl.dropboxusercontent.com/scl/fi/df7pwt9r12syjm59omzxi/chesney-06.jpg?rlkey=w5b0qihjcsolv1ppcbnflwytq&amp;dl=0","Click to download Image")</f>
      </c>
      <c r="B35" s="0">
        <f>HYPERLINK("https://dl.dropboxusercontent.com/scl/fi/kp1i349m2fbcgpysmxwp0/verae-size-charts-chesney.jpg?rlkey=n8pv2iz80es4ae0xdfvxfswgb&amp;dl=0","Click to download SizeChart")</f>
      </c>
      <c r="C35" s="0" t="inlineStr">
        <is>
          <t>Chesney Women's Bamboo Tank Top</t>
        </is>
      </c>
      <c r="D35" s="0" t="inlineStr">
        <is>
          <t>'126477</t>
        </is>
      </c>
      <c r="E35" s="0" t="inlineStr">
        <is>
          <t>BLANK CHESNEY W ND:126477A-S</t>
        </is>
      </c>
      <c r="F35" s="0" t="inlineStr">
        <is>
          <t>'899126477045</t>
        </is>
      </c>
      <c r="G35" s="0" t="inlineStr">
        <is>
          <t>WOMENS</t>
        </is>
      </c>
      <c r="H35" s="0" t="inlineStr">
        <is>
          <t>S</t>
        </is>
      </c>
      <c r="I35" s="0">
        <v>42</v>
      </c>
      <c r="J35" s="0">
        <v>20</v>
      </c>
    </row>
    <row r="36" spans="1:10" customHeight="0">
      <c r="A36" s="0">
        <f>HYPERLINK("https://dl.dropboxusercontent.com/scl/fi/df7pwt9r12syjm59omzxi/chesney-06.jpg?rlkey=w5b0qihjcsolv1ppcbnflwytq&amp;dl=0","Click to download Image")</f>
      </c>
      <c r="B36" s="0">
        <f>HYPERLINK("https://dl.dropboxusercontent.com/scl/fi/kp1i349m2fbcgpysmxwp0/verae-size-charts-chesney.jpg?rlkey=n8pv2iz80es4ae0xdfvxfswgb&amp;dl=0","Click to download SizeChart")</f>
      </c>
      <c r="C36" s="0" t="inlineStr">
        <is>
          <t>Chesney Women's Bamboo Tank Top</t>
        </is>
      </c>
      <c r="D36" s="0" t="inlineStr">
        <is>
          <t>'126477</t>
        </is>
      </c>
      <c r="E36" s="0" t="inlineStr">
        <is>
          <t>BLANK CHESNEY W ND:126477B-M</t>
        </is>
      </c>
      <c r="F36" s="0" t="inlineStr">
        <is>
          <t>'899125383057</t>
        </is>
      </c>
      <c r="G36" s="0" t="inlineStr">
        <is>
          <t>WOMENS</t>
        </is>
      </c>
      <c r="H36" s="0" t="inlineStr">
        <is>
          <t>M</t>
        </is>
      </c>
      <c r="I36" s="0">
        <v>42</v>
      </c>
      <c r="J36" s="0">
        <v>42</v>
      </c>
    </row>
    <row r="37" spans="1:10" customHeight="0">
      <c r="A37" s="0">
        <f>HYPERLINK("https://dl.dropboxusercontent.com/scl/fi/df7pwt9r12syjm59omzxi/chesney-06.jpg?rlkey=w5b0qihjcsolv1ppcbnflwytq&amp;dl=0","Click to download Image")</f>
      </c>
      <c r="B37" s="0">
        <f>HYPERLINK("https://dl.dropboxusercontent.com/scl/fi/kp1i349m2fbcgpysmxwp0/verae-size-charts-chesney.jpg?rlkey=n8pv2iz80es4ae0xdfvxfswgb&amp;dl=0","Click to download SizeChart")</f>
      </c>
      <c r="C37" s="0" t="inlineStr">
        <is>
          <t>Chesney Women's Bamboo Tank Top</t>
        </is>
      </c>
      <c r="D37" s="0" t="inlineStr">
        <is>
          <t>'126477</t>
        </is>
      </c>
      <c r="E37" s="0" t="inlineStr">
        <is>
          <t>BLANK CHESNEY W ND:126477C-L</t>
        </is>
      </c>
      <c r="F37" s="0" t="inlineStr">
        <is>
          <t>'899126477069</t>
        </is>
      </c>
      <c r="G37" s="0" t="inlineStr">
        <is>
          <t>WOMENS</t>
        </is>
      </c>
      <c r="H37" s="0" t="inlineStr">
        <is>
          <t>L</t>
        </is>
      </c>
      <c r="I37" s="0">
        <v>42</v>
      </c>
      <c r="J37" s="0">
        <v>43</v>
      </c>
    </row>
    <row r="38" spans="1:10" customHeight="0">
      <c r="A38" s="0">
        <f>HYPERLINK("https://dl.dropboxusercontent.com/scl/fi/df7pwt9r12syjm59omzxi/chesney-06.jpg?rlkey=w5b0qihjcsolv1ppcbnflwytq&amp;dl=0","Click to download Image")</f>
      </c>
      <c r="B38" s="0">
        <f>HYPERLINK("https://dl.dropboxusercontent.com/scl/fi/kp1i349m2fbcgpysmxwp0/verae-size-charts-chesney.jpg?rlkey=n8pv2iz80es4ae0xdfvxfswgb&amp;dl=0","Click to download SizeChart")</f>
      </c>
      <c r="C38" s="0" t="inlineStr">
        <is>
          <t>Chesney Women's Bamboo Tank Top</t>
        </is>
      </c>
      <c r="D38" s="0" t="inlineStr">
        <is>
          <t>'126477</t>
        </is>
      </c>
      <c r="E38" s="0" t="inlineStr">
        <is>
          <t>BLANK CHESNEY W ND:126477D-XL</t>
        </is>
      </c>
      <c r="F38" s="0" t="inlineStr">
        <is>
          <t>'899126477076</t>
        </is>
      </c>
      <c r="G38" s="0" t="inlineStr">
        <is>
          <t>WOMENS</t>
        </is>
      </c>
      <c r="H38" s="0" t="inlineStr">
        <is>
          <t>XL</t>
        </is>
      </c>
      <c r="I38" s="0">
        <v>42</v>
      </c>
      <c r="J38" s="0">
        <v>42</v>
      </c>
    </row>
    <row r="39" spans="1:10" customHeight="0">
      <c r="A39" s="0">
        <f>HYPERLINK("https://dl.dropboxusercontent.com/scl/fi/df7pwt9r12syjm59omzxi/chesney-06.jpg?rlkey=w5b0qihjcsolv1ppcbnflwytq&amp;dl=0","Click to download Image")</f>
      </c>
      <c r="B39" s="0">
        <f>HYPERLINK("https://dl.dropboxusercontent.com/scl/fi/kp1i349m2fbcgpysmxwp0/verae-size-charts-chesney.jpg?rlkey=n8pv2iz80es4ae0xdfvxfswgb&amp;dl=0","Click to download SizeChart")</f>
      </c>
      <c r="C39" s="0" t="inlineStr">
        <is>
          <t>Chesney Women's Bamboo Tank Top</t>
        </is>
      </c>
      <c r="D39" s="0" t="inlineStr">
        <is>
          <t>'126477</t>
        </is>
      </c>
      <c r="E39" s="0" t="inlineStr">
        <is>
          <t>BLANK CHESNEY W ND:126477E-2XL</t>
        </is>
      </c>
      <c r="F39" s="0" t="inlineStr">
        <is>
          <t>'899126477083</t>
        </is>
      </c>
      <c r="G39" s="0" t="inlineStr">
        <is>
          <t>WOMENS</t>
        </is>
      </c>
      <c r="H39" s="0" t="inlineStr">
        <is>
          <t>2XL</t>
        </is>
      </c>
      <c r="I39" s="0">
        <v>44</v>
      </c>
      <c r="J39" s="0">
        <v>26</v>
      </c>
    </row>
    <row r="40" spans="1:10" customHeight="0">
      <c r="A40" s="0">
        <f>HYPERLINK("https://dl.dropboxusercontent.com/scl/fi/df7pwt9r12syjm59omzxi/chesney-06.jpg?rlkey=w5b0qihjcsolv1ppcbnflwytq&amp;dl=0","Click to download Image")</f>
      </c>
      <c r="B40" s="0">
        <f>HYPERLINK("https://dl.dropboxusercontent.com/scl/fi/kp1i349m2fbcgpysmxwp0/verae-size-charts-chesney.jpg?rlkey=n8pv2iz80es4ae0xdfvxfswgb&amp;dl=0","Click to download SizeChart")</f>
      </c>
      <c r="C40" s="0" t="inlineStr">
        <is>
          <t>Chesney Women's Bamboo Tank Top</t>
        </is>
      </c>
      <c r="D40" s="0" t="inlineStr">
        <is>
          <t>'126477</t>
        </is>
      </c>
      <c r="E40" s="0" t="inlineStr">
        <is>
          <t>BLANK CHESNEY W ND:126477F-3XL</t>
        </is>
      </c>
      <c r="F40" s="0" t="inlineStr">
        <is>
          <t>'899126477090</t>
        </is>
      </c>
      <c r="G40" s="0" t="inlineStr">
        <is>
          <t>WOMENS</t>
        </is>
      </c>
      <c r="H40" s="0" t="inlineStr">
        <is>
          <t>3XL</t>
        </is>
      </c>
      <c r="I40" s="0">
        <v>44</v>
      </c>
      <c r="J40" s="0">
        <v>17</v>
      </c>
    </row>
    <row r="41" spans="1:10" customHeight="0">
      <c r="A41" s="0">
        <f>HYPERLINK("https://dl.dropboxusercontent.com/scl/fi/mqaj7bt9n2hqunf3djtn5/chesney-05.jpg?rlkey=xwvi5ogr27wpm78fn1tpo7j6k&amp;dl=0","Click to download Image")</f>
      </c>
      <c r="B41" s="0">
        <f>HYPERLINK("https://dl.dropboxusercontent.com/scl/fi/kp1i349m2fbcgpysmxwp0/verae-size-charts-chesney.jpg?rlkey=n8pv2iz80es4ae0xdfvxfswgb&amp;dl=0","Click to download SizeChart")</f>
      </c>
      <c r="C41" s="0" t="inlineStr">
        <is>
          <t>Chesney Women's Bamboo Tank Top</t>
        </is>
      </c>
      <c r="D41" s="0" t="inlineStr">
        <is>
          <t>'126474</t>
        </is>
      </c>
      <c r="E41" s="0" t="inlineStr">
        <is>
          <t>BLANK CHESNEY W DG:126474AA-XS</t>
        </is>
      </c>
      <c r="F41" s="0" t="inlineStr">
        <is>
          <t>'899126474037</t>
        </is>
      </c>
      <c r="G41" s="0" t="inlineStr">
        <is>
          <t>WOMENS</t>
        </is>
      </c>
      <c r="H41" s="0" t="inlineStr">
        <is>
          <t>XS</t>
        </is>
      </c>
      <c r="I41" s="0">
        <v>42</v>
      </c>
      <c r="J41" s="0">
        <v>17</v>
      </c>
    </row>
    <row r="42" spans="1:10" customHeight="0">
      <c r="A42" s="0">
        <f>HYPERLINK("https://dl.dropboxusercontent.com/scl/fi/mqaj7bt9n2hqunf3djtn5/chesney-05.jpg?rlkey=xwvi5ogr27wpm78fn1tpo7j6k&amp;dl=0","Click to download Image")</f>
      </c>
      <c r="B42" s="0">
        <f>HYPERLINK("https://dl.dropboxusercontent.com/scl/fi/kp1i349m2fbcgpysmxwp0/verae-size-charts-chesney.jpg?rlkey=n8pv2iz80es4ae0xdfvxfswgb&amp;dl=0","Click to download SizeChart")</f>
      </c>
      <c r="C42" s="0" t="inlineStr">
        <is>
          <t>Chesney Women's Bamboo Tank Top</t>
        </is>
      </c>
      <c r="D42" s="0" t="inlineStr">
        <is>
          <t>'126474</t>
        </is>
      </c>
      <c r="E42" s="0" t="inlineStr">
        <is>
          <t>BLANK CHESNEY W DG:126474A-S</t>
        </is>
      </c>
      <c r="F42" s="0" t="inlineStr">
        <is>
          <t>'899126474044</t>
        </is>
      </c>
      <c r="G42" s="0" t="inlineStr">
        <is>
          <t>WOMENS</t>
        </is>
      </c>
      <c r="H42" s="0" t="inlineStr">
        <is>
          <t>S</t>
        </is>
      </c>
      <c r="I42" s="0">
        <v>42</v>
      </c>
      <c r="J42" s="0">
        <v>16</v>
      </c>
    </row>
    <row r="43" spans="1:10" customHeight="0">
      <c r="A43" s="0">
        <f>HYPERLINK("https://dl.dropboxusercontent.com/scl/fi/mqaj7bt9n2hqunf3djtn5/chesney-05.jpg?rlkey=xwvi5ogr27wpm78fn1tpo7j6k&amp;dl=0","Click to download Image")</f>
      </c>
      <c r="B43" s="0">
        <f>HYPERLINK("https://dl.dropboxusercontent.com/scl/fi/kp1i349m2fbcgpysmxwp0/verae-size-charts-chesney.jpg?rlkey=n8pv2iz80es4ae0xdfvxfswgb&amp;dl=0","Click to download SizeChart")</f>
      </c>
      <c r="C43" s="0" t="inlineStr">
        <is>
          <t>Chesney Women's Bamboo Tank Top</t>
        </is>
      </c>
      <c r="D43" s="0" t="inlineStr">
        <is>
          <t>'126474</t>
        </is>
      </c>
      <c r="E43" s="0" t="inlineStr">
        <is>
          <t>BLANK CHESNEY W DG:126474B-M</t>
        </is>
      </c>
      <c r="F43" s="0" t="inlineStr">
        <is>
          <t>'899126474051</t>
        </is>
      </c>
      <c r="G43" s="0" t="inlineStr">
        <is>
          <t>WOMENS</t>
        </is>
      </c>
      <c r="H43" s="0" t="inlineStr">
        <is>
          <t>M</t>
        </is>
      </c>
      <c r="I43" s="0">
        <v>42</v>
      </c>
      <c r="J43" s="0">
        <v>37</v>
      </c>
    </row>
    <row r="44" spans="1:10" customHeight="0">
      <c r="A44" s="0">
        <f>HYPERLINK("https://dl.dropboxusercontent.com/scl/fi/mqaj7bt9n2hqunf3djtn5/chesney-05.jpg?rlkey=xwvi5ogr27wpm78fn1tpo7j6k&amp;dl=0","Click to download Image")</f>
      </c>
      <c r="B44" s="0">
        <f>HYPERLINK("https://dl.dropboxusercontent.com/scl/fi/kp1i349m2fbcgpysmxwp0/verae-size-charts-chesney.jpg?rlkey=n8pv2iz80es4ae0xdfvxfswgb&amp;dl=0","Click to download SizeChart")</f>
      </c>
      <c r="C44" s="0" t="inlineStr">
        <is>
          <t>Chesney Women's Bamboo Tank Top</t>
        </is>
      </c>
      <c r="D44" s="0" t="inlineStr">
        <is>
          <t>'126474</t>
        </is>
      </c>
      <c r="E44" s="0" t="inlineStr">
        <is>
          <t>BLANK CHESNEY W DG:126474C-L</t>
        </is>
      </c>
      <c r="F44" s="0" t="inlineStr">
        <is>
          <t>'899126474068</t>
        </is>
      </c>
      <c r="G44" s="0" t="inlineStr">
        <is>
          <t>WOMENS</t>
        </is>
      </c>
      <c r="H44" s="0" t="inlineStr">
        <is>
          <t>L</t>
        </is>
      </c>
      <c r="I44" s="0">
        <v>42</v>
      </c>
      <c r="J44" s="0">
        <v>39</v>
      </c>
    </row>
    <row r="45" spans="1:10" customHeight="0">
      <c r="A45" s="0">
        <f>HYPERLINK("https://dl.dropboxusercontent.com/scl/fi/mqaj7bt9n2hqunf3djtn5/chesney-05.jpg?rlkey=xwvi5ogr27wpm78fn1tpo7j6k&amp;dl=0","Click to download Image")</f>
      </c>
      <c r="B45" s="0">
        <f>HYPERLINK("https://dl.dropboxusercontent.com/scl/fi/kp1i349m2fbcgpysmxwp0/verae-size-charts-chesney.jpg?rlkey=n8pv2iz80es4ae0xdfvxfswgb&amp;dl=0","Click to download SizeChart")</f>
      </c>
      <c r="C45" s="0" t="inlineStr">
        <is>
          <t>Chesney Women's Bamboo Tank Top</t>
        </is>
      </c>
      <c r="D45" s="0" t="inlineStr">
        <is>
          <t>'126474</t>
        </is>
      </c>
      <c r="E45" s="0" t="inlineStr">
        <is>
          <t>BLANK CHESNEY W DG:126474D-XL</t>
        </is>
      </c>
      <c r="F45" s="0" t="inlineStr">
        <is>
          <t>'899126474075</t>
        </is>
      </c>
      <c r="G45" s="0" t="inlineStr">
        <is>
          <t>WOMENS</t>
        </is>
      </c>
      <c r="H45" s="0" t="inlineStr">
        <is>
          <t>XL</t>
        </is>
      </c>
      <c r="I45" s="0">
        <v>42</v>
      </c>
      <c r="J45" s="0">
        <v>43</v>
      </c>
    </row>
    <row r="46" spans="1:10" customHeight="0">
      <c r="A46" s="0">
        <f>HYPERLINK("https://dl.dropboxusercontent.com/scl/fi/mqaj7bt9n2hqunf3djtn5/chesney-05.jpg?rlkey=xwvi5ogr27wpm78fn1tpo7j6k&amp;dl=0","Click to download Image")</f>
      </c>
      <c r="B46" s="0">
        <f>HYPERLINK("https://dl.dropboxusercontent.com/scl/fi/kp1i349m2fbcgpysmxwp0/verae-size-charts-chesney.jpg?rlkey=n8pv2iz80es4ae0xdfvxfswgb&amp;dl=0","Click to download SizeChart")</f>
      </c>
      <c r="C46" s="0" t="inlineStr">
        <is>
          <t>Chesney Women's Bamboo Tank Top</t>
        </is>
      </c>
      <c r="D46" s="0" t="inlineStr">
        <is>
          <t>'126474</t>
        </is>
      </c>
      <c r="E46" s="0" t="inlineStr">
        <is>
          <t>BLANK CHESNEY W DG:126474E-2XL</t>
        </is>
      </c>
      <c r="F46" s="0" t="inlineStr">
        <is>
          <t>'899126474082</t>
        </is>
      </c>
      <c r="G46" s="0" t="inlineStr">
        <is>
          <t>WOMENS</t>
        </is>
      </c>
      <c r="H46" s="0" t="inlineStr">
        <is>
          <t>2XL</t>
        </is>
      </c>
      <c r="I46" s="0">
        <v>44</v>
      </c>
      <c r="J46" s="0">
        <v>27</v>
      </c>
    </row>
    <row r="47" spans="1:10" customHeight="0">
      <c r="A47" s="0">
        <f>HYPERLINK("https://dl.dropboxusercontent.com/scl/fi/mqaj7bt9n2hqunf3djtn5/chesney-05.jpg?rlkey=xwvi5ogr27wpm78fn1tpo7j6k&amp;dl=0","Click to download Image")</f>
      </c>
      <c r="B47" s="0">
        <f>HYPERLINK("https://dl.dropboxusercontent.com/scl/fi/kp1i349m2fbcgpysmxwp0/verae-size-charts-chesney.jpg?rlkey=n8pv2iz80es4ae0xdfvxfswgb&amp;dl=0","Click to download SizeChart")</f>
      </c>
      <c r="C47" s="0" t="inlineStr">
        <is>
          <t>Chesney Women's Bamboo Tank Top</t>
        </is>
      </c>
      <c r="D47" s="0" t="inlineStr">
        <is>
          <t>'126474</t>
        </is>
      </c>
      <c r="E47" s="0" t="inlineStr">
        <is>
          <t>BLANK CHESNEY W DG:126474F-3XL</t>
        </is>
      </c>
      <c r="F47" s="0" t="inlineStr">
        <is>
          <t>'899126474099</t>
        </is>
      </c>
      <c r="G47" s="0" t="inlineStr">
        <is>
          <t>WOMENS</t>
        </is>
      </c>
      <c r="H47" s="0" t="inlineStr">
        <is>
          <t>3XL</t>
        </is>
      </c>
      <c r="I47" s="0">
        <v>44</v>
      </c>
      <c r="J47" s="0">
        <v>20</v>
      </c>
    </row>
    <row r="48" spans="1:10" customHeight="0">
      <c r="A48" s="0">
        <f>HYPERLINK("https://dl.dropboxusercontent.com/scl/fi/7i78juurojssf3aav207l/chesney-01.jpg?rlkey=9u9ubzshro6f191wtcbfbhez8&amp;dl=0","Click to download Image")</f>
      </c>
      <c r="B48" s="0">
        <f>HYPERLINK("https://dl.dropboxusercontent.com/scl/fi/kp1i349m2fbcgpysmxwp0/verae-size-charts-chesney.jpg?rlkey=n8pv2iz80es4ae0xdfvxfswgb&amp;dl=0","Click to download SizeChart")</f>
      </c>
      <c r="C48" s="0" t="inlineStr">
        <is>
          <t>Chesney Women's Bamboo Tank Top</t>
        </is>
      </c>
      <c r="D48" s="0" t="inlineStr">
        <is>
          <t>'126476</t>
        </is>
      </c>
      <c r="E48" s="0" t="inlineStr">
        <is>
          <t>BLANK CHESNEY W GN:126476AA-XS</t>
        </is>
      </c>
      <c r="F48" s="0" t="inlineStr">
        <is>
          <t>'899126476031</t>
        </is>
      </c>
      <c r="G48" s="0" t="inlineStr">
        <is>
          <t>WOMENS</t>
        </is>
      </c>
      <c r="H48" s="0" t="inlineStr">
        <is>
          <t>XS</t>
        </is>
      </c>
      <c r="I48" s="0">
        <v>42</v>
      </c>
      <c r="J48" s="0">
        <v>13</v>
      </c>
    </row>
    <row r="49" spans="1:10" customHeight="0">
      <c r="A49" s="0">
        <f>HYPERLINK("https://dl.dropboxusercontent.com/scl/fi/7i78juurojssf3aav207l/chesney-01.jpg?rlkey=9u9ubzshro6f191wtcbfbhez8&amp;dl=0","Click to download Image")</f>
      </c>
      <c r="B49" s="0">
        <f>HYPERLINK("https://dl.dropboxusercontent.com/scl/fi/kp1i349m2fbcgpysmxwp0/verae-size-charts-chesney.jpg?rlkey=n8pv2iz80es4ae0xdfvxfswgb&amp;dl=0","Click to download SizeChart")</f>
      </c>
      <c r="C49" s="0" t="inlineStr">
        <is>
          <t>Chesney Women's Bamboo Tank Top</t>
        </is>
      </c>
      <c r="D49" s="0" t="inlineStr">
        <is>
          <t>'126476</t>
        </is>
      </c>
      <c r="E49" s="0" t="inlineStr">
        <is>
          <t>BLANK CHESNEY W GN:126476A-S</t>
        </is>
      </c>
      <c r="F49" s="0" t="inlineStr">
        <is>
          <t>'899126476048</t>
        </is>
      </c>
      <c r="G49" s="0" t="inlineStr">
        <is>
          <t>WOMENS</t>
        </is>
      </c>
      <c r="H49" s="0" t="inlineStr">
        <is>
          <t>S</t>
        </is>
      </c>
      <c r="I49" s="0">
        <v>42</v>
      </c>
      <c r="J49" s="0">
        <v>11</v>
      </c>
    </row>
    <row r="50" spans="1:10" customHeight="0">
      <c r="A50" s="0">
        <f>HYPERLINK("https://dl.dropboxusercontent.com/scl/fi/7i78juurojssf3aav207l/chesney-01.jpg?rlkey=9u9ubzshro6f191wtcbfbhez8&amp;dl=0","Click to download Image")</f>
      </c>
      <c r="B50" s="0">
        <f>HYPERLINK("https://dl.dropboxusercontent.com/scl/fi/kp1i349m2fbcgpysmxwp0/verae-size-charts-chesney.jpg?rlkey=n8pv2iz80es4ae0xdfvxfswgb&amp;dl=0","Click to download SizeChart")</f>
      </c>
      <c r="C50" s="0" t="inlineStr">
        <is>
          <t>Chesney Women's Bamboo Tank Top</t>
        </is>
      </c>
      <c r="D50" s="0" t="inlineStr">
        <is>
          <t>'126476</t>
        </is>
      </c>
      <c r="E50" s="0" t="inlineStr">
        <is>
          <t>BLANK CHESNEY W GN:126476B-M</t>
        </is>
      </c>
      <c r="F50" s="0" t="inlineStr">
        <is>
          <t>'899126476055</t>
        </is>
      </c>
      <c r="G50" s="0" t="inlineStr">
        <is>
          <t>WOMENS</t>
        </is>
      </c>
      <c r="H50" s="0" t="inlineStr">
        <is>
          <t>M</t>
        </is>
      </c>
      <c r="I50" s="0">
        <v>42</v>
      </c>
      <c r="J50" s="0">
        <v>34</v>
      </c>
    </row>
    <row r="51" spans="1:10" customHeight="0">
      <c r="A51" s="0">
        <f>HYPERLINK("https://dl.dropboxusercontent.com/scl/fi/7i78juurojssf3aav207l/chesney-01.jpg?rlkey=9u9ubzshro6f191wtcbfbhez8&amp;dl=0","Click to download Image")</f>
      </c>
      <c r="B51" s="0">
        <f>HYPERLINK("https://dl.dropboxusercontent.com/scl/fi/kp1i349m2fbcgpysmxwp0/verae-size-charts-chesney.jpg?rlkey=n8pv2iz80es4ae0xdfvxfswgb&amp;dl=0","Click to download SizeChart")</f>
      </c>
      <c r="C51" s="0" t="inlineStr">
        <is>
          <t>Chesney Women's Bamboo Tank Top</t>
        </is>
      </c>
      <c r="D51" s="0" t="inlineStr">
        <is>
          <t>'126476</t>
        </is>
      </c>
      <c r="E51" s="0" t="inlineStr">
        <is>
          <t>BLANK CHESNEY W GN:126476C-L</t>
        </is>
      </c>
      <c r="F51" s="0" t="inlineStr">
        <is>
          <t>'899126476062</t>
        </is>
      </c>
      <c r="G51" s="0" t="inlineStr">
        <is>
          <t>WOMENS</t>
        </is>
      </c>
      <c r="H51" s="0" t="inlineStr">
        <is>
          <t>L</t>
        </is>
      </c>
      <c r="I51" s="0">
        <v>42</v>
      </c>
      <c r="J51" s="0">
        <v>36</v>
      </c>
    </row>
    <row r="52" spans="1:10" customHeight="0">
      <c r="A52" s="0">
        <f>HYPERLINK("https://dl.dropboxusercontent.com/scl/fi/7i78juurojssf3aav207l/chesney-01.jpg?rlkey=9u9ubzshro6f191wtcbfbhez8&amp;dl=0","Click to download Image")</f>
      </c>
      <c r="B52" s="0">
        <f>HYPERLINK("https://dl.dropboxusercontent.com/scl/fi/kp1i349m2fbcgpysmxwp0/verae-size-charts-chesney.jpg?rlkey=n8pv2iz80es4ae0xdfvxfswgb&amp;dl=0","Click to download SizeChart")</f>
      </c>
      <c r="C52" s="0" t="inlineStr">
        <is>
          <t>Chesney Women's Bamboo Tank Top</t>
        </is>
      </c>
      <c r="D52" s="0" t="inlineStr">
        <is>
          <t>'126476</t>
        </is>
      </c>
      <c r="E52" s="0" t="inlineStr">
        <is>
          <t>BLANK CHESNEY W GN:126476D-XL</t>
        </is>
      </c>
      <c r="F52" s="0" t="inlineStr">
        <is>
          <t>'899126476079</t>
        </is>
      </c>
      <c r="G52" s="0" t="inlineStr">
        <is>
          <t>WOMENS</t>
        </is>
      </c>
      <c r="H52" s="0" t="inlineStr">
        <is>
          <t>XL</t>
        </is>
      </c>
      <c r="I52" s="0">
        <v>42</v>
      </c>
      <c r="J52" s="0">
        <v>40</v>
      </c>
    </row>
    <row r="53" spans="1:10" customHeight="0">
      <c r="A53" s="0">
        <f>HYPERLINK("https://dl.dropboxusercontent.com/scl/fi/7i78juurojssf3aav207l/chesney-01.jpg?rlkey=9u9ubzshro6f191wtcbfbhez8&amp;dl=0","Click to download Image")</f>
      </c>
      <c r="B53" s="0">
        <f>HYPERLINK("https://dl.dropboxusercontent.com/scl/fi/kp1i349m2fbcgpysmxwp0/verae-size-charts-chesney.jpg?rlkey=n8pv2iz80es4ae0xdfvxfswgb&amp;dl=0","Click to download SizeChart")</f>
      </c>
      <c r="C53" s="0" t="inlineStr">
        <is>
          <t>Chesney Women's Bamboo Tank Top</t>
        </is>
      </c>
      <c r="D53" s="0" t="inlineStr">
        <is>
          <t>'126476</t>
        </is>
      </c>
      <c r="E53" s="0" t="inlineStr">
        <is>
          <t>BLANK CHESNEY W GN:126476E-2XL</t>
        </is>
      </c>
      <c r="F53" s="0" t="inlineStr">
        <is>
          <t>'899126476086</t>
        </is>
      </c>
      <c r="G53" s="0" t="inlineStr">
        <is>
          <t>WOMENS</t>
        </is>
      </c>
      <c r="H53" s="0" t="inlineStr">
        <is>
          <t>2XL</t>
        </is>
      </c>
      <c r="I53" s="0">
        <v>44</v>
      </c>
      <c r="J53" s="0">
        <v>26</v>
      </c>
    </row>
    <row r="54" spans="1:10" customHeight="0">
      <c r="A54" s="0">
        <f>HYPERLINK("https://dl.dropboxusercontent.com/scl/fi/7i78juurojssf3aav207l/chesney-01.jpg?rlkey=9u9ubzshro6f191wtcbfbhez8&amp;dl=0","Click to download Image")</f>
      </c>
      <c r="B54" s="0">
        <f>HYPERLINK("https://dl.dropboxusercontent.com/scl/fi/kp1i349m2fbcgpysmxwp0/verae-size-charts-chesney.jpg?rlkey=n8pv2iz80es4ae0xdfvxfswgb&amp;dl=0","Click to download SizeChart")</f>
      </c>
      <c r="C54" s="0" t="inlineStr">
        <is>
          <t>Chesney Women's Bamboo Tank Top</t>
        </is>
      </c>
      <c r="D54" s="0" t="inlineStr">
        <is>
          <t>'126476</t>
        </is>
      </c>
      <c r="E54" s="0" t="inlineStr">
        <is>
          <t>BLANK CHESNEY W GN:126476F-3XL</t>
        </is>
      </c>
      <c r="F54" s="0" t="inlineStr">
        <is>
          <t>'899126476093</t>
        </is>
      </c>
      <c r="G54" s="0" t="inlineStr">
        <is>
          <t>WOMENS</t>
        </is>
      </c>
      <c r="H54" s="0" t="inlineStr">
        <is>
          <t>3XL</t>
        </is>
      </c>
      <c r="I54" s="0">
        <v>44</v>
      </c>
      <c r="J54" s="0">
        <v>15</v>
      </c>
    </row>
    <row r="55" spans="1:10" customHeight="0">
      <c r="A55" s="0">
        <f>HYPERLINK("https://dl.dropboxusercontent.com/scl/fi/19krz542cjalxhshxas0n/chesney-02.jpg?rlkey=z67zwrr3n2vgdlzzohl6w8qib&amp;dl=0","Click to download Image")</f>
      </c>
      <c r="B55" s="0">
        <f>HYPERLINK("https://dl.dropboxusercontent.com/scl/fi/kp1i349m2fbcgpysmxwp0/verae-size-charts-chesney.jpg?rlkey=n8pv2iz80es4ae0xdfvxfswgb&amp;dl=0","Click to download SizeChart")</f>
      </c>
      <c r="C55" s="0" t="inlineStr">
        <is>
          <t>Chesney Women's Bamboo Tank Top</t>
        </is>
      </c>
      <c r="D55" s="0" t="inlineStr">
        <is>
          <t>'126479</t>
        </is>
      </c>
      <c r="E55" s="0" t="inlineStr">
        <is>
          <t>BLANK CHESNEY W LG:126479AA-XS</t>
        </is>
      </c>
      <c r="F55" s="0" t="inlineStr">
        <is>
          <t>'899126479032</t>
        </is>
      </c>
      <c r="G55" s="0" t="inlineStr">
        <is>
          <t>WOMENS</t>
        </is>
      </c>
      <c r="H55" s="0" t="inlineStr">
        <is>
          <t>XS</t>
        </is>
      </c>
      <c r="I55" s="0">
        <v>42</v>
      </c>
      <c r="J55" s="0">
        <v>5</v>
      </c>
    </row>
    <row r="56" spans="1:10" customHeight="0">
      <c r="A56" s="0">
        <f>HYPERLINK("https://dl.dropboxusercontent.com/scl/fi/19krz542cjalxhshxas0n/chesney-02.jpg?rlkey=z67zwrr3n2vgdlzzohl6w8qib&amp;dl=0","Click to download Image")</f>
      </c>
      <c r="B56" s="0">
        <f>HYPERLINK("https://dl.dropboxusercontent.com/scl/fi/kp1i349m2fbcgpysmxwp0/verae-size-charts-chesney.jpg?rlkey=n8pv2iz80es4ae0xdfvxfswgb&amp;dl=0","Click to download SizeChart")</f>
      </c>
      <c r="C56" s="0" t="inlineStr">
        <is>
          <t>Chesney Women's Bamboo Tank Top</t>
        </is>
      </c>
      <c r="D56" s="0" t="inlineStr">
        <is>
          <t>'126479</t>
        </is>
      </c>
      <c r="E56" s="0" t="inlineStr">
        <is>
          <t>BLANK CHESNEY W LG:126479A-S</t>
        </is>
      </c>
      <c r="F56" s="0" t="inlineStr">
        <is>
          <t>'899126479049</t>
        </is>
      </c>
      <c r="G56" s="0" t="inlineStr">
        <is>
          <t>WOMENS</t>
        </is>
      </c>
      <c r="H56" s="0" t="inlineStr">
        <is>
          <t>S</t>
        </is>
      </c>
      <c r="I56" s="0">
        <v>42</v>
      </c>
      <c r="J56" s="0">
        <v>7</v>
      </c>
    </row>
    <row r="57" spans="1:10" customHeight="0">
      <c r="A57" s="0">
        <f>HYPERLINK("https://dl.dropboxusercontent.com/scl/fi/19krz542cjalxhshxas0n/chesney-02.jpg?rlkey=z67zwrr3n2vgdlzzohl6w8qib&amp;dl=0","Click to download Image")</f>
      </c>
      <c r="B57" s="0">
        <f>HYPERLINK("https://dl.dropboxusercontent.com/scl/fi/kp1i349m2fbcgpysmxwp0/verae-size-charts-chesney.jpg?rlkey=n8pv2iz80es4ae0xdfvxfswgb&amp;dl=0","Click to download SizeChart")</f>
      </c>
      <c r="C57" s="0" t="inlineStr">
        <is>
          <t>Chesney Women's Bamboo Tank Top</t>
        </is>
      </c>
      <c r="D57" s="0" t="inlineStr">
        <is>
          <t>'126479</t>
        </is>
      </c>
      <c r="E57" s="0" t="inlineStr">
        <is>
          <t>BLANK CHESNEY W LG:126479B-M</t>
        </is>
      </c>
      <c r="F57" s="0" t="inlineStr">
        <is>
          <t>'899126479056</t>
        </is>
      </c>
      <c r="G57" s="0" t="inlineStr">
        <is>
          <t>WOMENS</t>
        </is>
      </c>
      <c r="H57" s="0" t="inlineStr">
        <is>
          <t>M</t>
        </is>
      </c>
      <c r="I57" s="0">
        <v>42</v>
      </c>
      <c r="J57" s="0">
        <v>20</v>
      </c>
    </row>
    <row r="58" spans="1:10" customHeight="0">
      <c r="A58" s="0">
        <f>HYPERLINK("https://dl.dropboxusercontent.com/scl/fi/19krz542cjalxhshxas0n/chesney-02.jpg?rlkey=z67zwrr3n2vgdlzzohl6w8qib&amp;dl=0","Click to download Image")</f>
      </c>
      <c r="B58" s="0">
        <f>HYPERLINK("https://dl.dropboxusercontent.com/scl/fi/kp1i349m2fbcgpysmxwp0/verae-size-charts-chesney.jpg?rlkey=n8pv2iz80es4ae0xdfvxfswgb&amp;dl=0","Click to download SizeChart")</f>
      </c>
      <c r="C58" s="0" t="inlineStr">
        <is>
          <t>Chesney Women's Bamboo Tank Top</t>
        </is>
      </c>
      <c r="D58" s="0" t="inlineStr">
        <is>
          <t>'126479</t>
        </is>
      </c>
      <c r="E58" s="0" t="inlineStr">
        <is>
          <t>BLANK CHESNEY W LG:126479C-L</t>
        </is>
      </c>
      <c r="F58" s="0" t="inlineStr">
        <is>
          <t>'899126479063</t>
        </is>
      </c>
      <c r="G58" s="0" t="inlineStr">
        <is>
          <t>WOMENS</t>
        </is>
      </c>
      <c r="H58" s="0" t="inlineStr">
        <is>
          <t>L</t>
        </is>
      </c>
      <c r="I58" s="0">
        <v>42</v>
      </c>
      <c r="J58" s="0">
        <v>25</v>
      </c>
    </row>
    <row r="59" spans="1:10" customHeight="0">
      <c r="A59" s="0">
        <f>HYPERLINK("https://dl.dropboxusercontent.com/scl/fi/19krz542cjalxhshxas0n/chesney-02.jpg?rlkey=z67zwrr3n2vgdlzzohl6w8qib&amp;dl=0","Click to download Image")</f>
      </c>
      <c r="B59" s="0">
        <f>HYPERLINK("https://dl.dropboxusercontent.com/scl/fi/kp1i349m2fbcgpysmxwp0/verae-size-charts-chesney.jpg?rlkey=n8pv2iz80es4ae0xdfvxfswgb&amp;dl=0","Click to download SizeChart")</f>
      </c>
      <c r="C59" s="0" t="inlineStr">
        <is>
          <t>Chesney Women's Bamboo Tank Top</t>
        </is>
      </c>
      <c r="D59" s="0" t="inlineStr">
        <is>
          <t>'126479</t>
        </is>
      </c>
      <c r="E59" s="0" t="inlineStr">
        <is>
          <t>BLANK CHESNEY W LG:126479D-XL</t>
        </is>
      </c>
      <c r="F59" s="0" t="inlineStr">
        <is>
          <t>'899126479070</t>
        </is>
      </c>
      <c r="G59" s="0" t="inlineStr">
        <is>
          <t>WOMENS</t>
        </is>
      </c>
      <c r="H59" s="0" t="inlineStr">
        <is>
          <t>XL</t>
        </is>
      </c>
      <c r="I59" s="0">
        <v>42</v>
      </c>
      <c r="J59" s="0">
        <v>24</v>
      </c>
    </row>
    <row r="60" spans="1:10" customHeight="0">
      <c r="A60" s="0">
        <f>HYPERLINK("https://dl.dropboxusercontent.com/scl/fi/19krz542cjalxhshxas0n/chesney-02.jpg?rlkey=z67zwrr3n2vgdlzzohl6w8qib&amp;dl=0","Click to download Image")</f>
      </c>
      <c r="B60" s="0">
        <f>HYPERLINK("https://dl.dropboxusercontent.com/scl/fi/kp1i349m2fbcgpysmxwp0/verae-size-charts-chesney.jpg?rlkey=n8pv2iz80es4ae0xdfvxfswgb&amp;dl=0","Click to download SizeChart")</f>
      </c>
      <c r="C60" s="0" t="inlineStr">
        <is>
          <t>Chesney Women's Bamboo Tank Top</t>
        </is>
      </c>
      <c r="D60" s="0" t="inlineStr">
        <is>
          <t>'126479</t>
        </is>
      </c>
      <c r="E60" s="0" t="inlineStr">
        <is>
          <t>BLANK CHESNEY W LG:126479E-2XL</t>
        </is>
      </c>
      <c r="F60" s="0" t="inlineStr">
        <is>
          <t>'899126479087</t>
        </is>
      </c>
      <c r="G60" s="0" t="inlineStr">
        <is>
          <t>WOMENS</t>
        </is>
      </c>
      <c r="H60" s="0" t="inlineStr">
        <is>
          <t>2XL</t>
        </is>
      </c>
      <c r="I60" s="0">
        <v>44</v>
      </c>
      <c r="J60" s="0">
        <v>12</v>
      </c>
    </row>
    <row r="61" spans="1:10" customHeight="0">
      <c r="A61" s="0">
        <f>HYPERLINK("https://dl.dropboxusercontent.com/scl/fi/19krz542cjalxhshxas0n/chesney-02.jpg?rlkey=z67zwrr3n2vgdlzzohl6w8qib&amp;dl=0","Click to download Image")</f>
      </c>
      <c r="B61" s="0">
        <f>HYPERLINK("https://dl.dropboxusercontent.com/scl/fi/kp1i349m2fbcgpysmxwp0/verae-size-charts-chesney.jpg?rlkey=n8pv2iz80es4ae0xdfvxfswgb&amp;dl=0","Click to download SizeChart")</f>
      </c>
      <c r="C61" s="0" t="inlineStr">
        <is>
          <t>Chesney Women's Bamboo Tank Top</t>
        </is>
      </c>
      <c r="D61" s="0" t="inlineStr">
        <is>
          <t>'126479</t>
        </is>
      </c>
      <c r="E61" s="0" t="inlineStr">
        <is>
          <t>BLANK CHESNEY W LG:126479F-3XL</t>
        </is>
      </c>
      <c r="F61" s="0" t="inlineStr">
        <is>
          <t>'899126479094</t>
        </is>
      </c>
      <c r="G61" s="0" t="inlineStr">
        <is>
          <t>WOMENS</t>
        </is>
      </c>
      <c r="H61" s="0" t="inlineStr">
        <is>
          <t>3XL</t>
        </is>
      </c>
      <c r="I61" s="0">
        <v>44</v>
      </c>
      <c r="J61" s="0">
        <v>5</v>
      </c>
    </row>
    <row r="62" spans="1:10" customHeight="0">
      <c r="A62" s="0">
        <f>HYPERLINK("https://dl.dropboxusercontent.com/scl/fi/pkvgacce2fjni342wcltp/chesney-07.jpg?rlkey=0nslh31vc4dlgwmhfkcpf3j94&amp;dl=0","Click to download Image")</f>
      </c>
      <c r="B62" s="0">
        <f>HYPERLINK("https://dl.dropboxusercontent.com/scl/fi/kp1i349m2fbcgpysmxwp0/verae-size-charts-chesney.jpg?rlkey=n8pv2iz80es4ae0xdfvxfswgb&amp;dl=0","Click to download SizeChart")</f>
      </c>
      <c r="C62" s="0" t="inlineStr">
        <is>
          <t>Chesney Women's Bamboo Tank Top</t>
        </is>
      </c>
      <c r="D62" s="0" t="inlineStr">
        <is>
          <t>'126478</t>
        </is>
      </c>
      <c r="E62" s="0" t="inlineStr">
        <is>
          <t>BLANK CHESNEY W WE:126478AA-XS</t>
        </is>
      </c>
      <c r="F62" s="0" t="inlineStr">
        <is>
          <t>'899126478035</t>
        </is>
      </c>
      <c r="G62" s="0" t="inlineStr">
        <is>
          <t>WOMENS</t>
        </is>
      </c>
      <c r="H62" s="0" t="inlineStr">
        <is>
          <t>XS</t>
        </is>
      </c>
      <c r="I62" s="0">
        <v>42</v>
      </c>
      <c r="J62" s="0">
        <v>14</v>
      </c>
    </row>
    <row r="63" spans="1:10" customHeight="0">
      <c r="A63" s="0">
        <f>HYPERLINK("https://dl.dropboxusercontent.com/scl/fi/pkvgacce2fjni342wcltp/chesney-07.jpg?rlkey=0nslh31vc4dlgwmhfkcpf3j94&amp;dl=0","Click to download Image")</f>
      </c>
      <c r="B63" s="0">
        <f>HYPERLINK("https://dl.dropboxusercontent.com/scl/fi/kp1i349m2fbcgpysmxwp0/verae-size-charts-chesney.jpg?rlkey=n8pv2iz80es4ae0xdfvxfswgb&amp;dl=0","Click to download SizeChart")</f>
      </c>
      <c r="C63" s="0" t="inlineStr">
        <is>
          <t>Chesney Women's Bamboo Tank Top</t>
        </is>
      </c>
      <c r="D63" s="0" t="inlineStr">
        <is>
          <t>'126478</t>
        </is>
      </c>
      <c r="E63" s="0" t="inlineStr">
        <is>
          <t>BLANK CHESNEY W WE:126478A-S</t>
        </is>
      </c>
      <c r="F63" s="0" t="inlineStr">
        <is>
          <t>'899126478042</t>
        </is>
      </c>
      <c r="G63" s="0" t="inlineStr">
        <is>
          <t>WOMENS</t>
        </is>
      </c>
      <c r="H63" s="0" t="inlineStr">
        <is>
          <t>S</t>
        </is>
      </c>
      <c r="I63" s="0">
        <v>42</v>
      </c>
      <c r="J63" s="0">
        <v>13</v>
      </c>
    </row>
    <row r="64" spans="1:10" customHeight="0">
      <c r="A64" s="0">
        <f>HYPERLINK("https://dl.dropboxusercontent.com/scl/fi/pkvgacce2fjni342wcltp/chesney-07.jpg?rlkey=0nslh31vc4dlgwmhfkcpf3j94&amp;dl=0","Click to download Image")</f>
      </c>
      <c r="B64" s="0">
        <f>HYPERLINK("https://dl.dropboxusercontent.com/scl/fi/kp1i349m2fbcgpysmxwp0/verae-size-charts-chesney.jpg?rlkey=n8pv2iz80es4ae0xdfvxfswgb&amp;dl=0","Click to download SizeChart")</f>
      </c>
      <c r="C64" s="0" t="inlineStr">
        <is>
          <t>Chesney Women's Bamboo Tank Top</t>
        </is>
      </c>
      <c r="D64" s="0" t="inlineStr">
        <is>
          <t>'126478</t>
        </is>
      </c>
      <c r="E64" s="0" t="inlineStr">
        <is>
          <t>BLANK CHESNEY W WE:126478B-M</t>
        </is>
      </c>
      <c r="F64" s="0" t="inlineStr">
        <is>
          <t>'899126478059</t>
        </is>
      </c>
      <c r="G64" s="0" t="inlineStr">
        <is>
          <t>WOMENS</t>
        </is>
      </c>
      <c r="H64" s="0" t="inlineStr">
        <is>
          <t>M</t>
        </is>
      </c>
      <c r="I64" s="0">
        <v>42</v>
      </c>
      <c r="J64" s="0">
        <v>31</v>
      </c>
    </row>
    <row r="65" spans="1:10" customHeight="0">
      <c r="A65" s="0">
        <f>HYPERLINK("https://dl.dropboxusercontent.com/scl/fi/pkvgacce2fjni342wcltp/chesney-07.jpg?rlkey=0nslh31vc4dlgwmhfkcpf3j94&amp;dl=0","Click to download Image")</f>
      </c>
      <c r="B65" s="0">
        <f>HYPERLINK("https://dl.dropboxusercontent.com/scl/fi/kp1i349m2fbcgpysmxwp0/verae-size-charts-chesney.jpg?rlkey=n8pv2iz80es4ae0xdfvxfswgb&amp;dl=0","Click to download SizeChart")</f>
      </c>
      <c r="C65" s="0" t="inlineStr">
        <is>
          <t>Chesney Women's Bamboo Tank Top</t>
        </is>
      </c>
      <c r="D65" s="0" t="inlineStr">
        <is>
          <t>'126478</t>
        </is>
      </c>
      <c r="E65" s="0" t="inlineStr">
        <is>
          <t>BLANK CHESNEY W WE:126478C-L</t>
        </is>
      </c>
      <c r="F65" s="0" t="inlineStr">
        <is>
          <t>'899126478066</t>
        </is>
      </c>
      <c r="G65" s="0" t="inlineStr">
        <is>
          <t>WOMENS</t>
        </is>
      </c>
      <c r="H65" s="0" t="inlineStr">
        <is>
          <t>L</t>
        </is>
      </c>
      <c r="I65" s="0">
        <v>42</v>
      </c>
      <c r="J65" s="0">
        <v>32</v>
      </c>
    </row>
    <row r="66" spans="1:10" customHeight="0">
      <c r="A66" s="0">
        <f>HYPERLINK("https://dl.dropboxusercontent.com/scl/fi/pkvgacce2fjni342wcltp/chesney-07.jpg?rlkey=0nslh31vc4dlgwmhfkcpf3j94&amp;dl=0","Click to download Image")</f>
      </c>
      <c r="B66" s="0">
        <f>HYPERLINK("https://dl.dropboxusercontent.com/scl/fi/kp1i349m2fbcgpysmxwp0/verae-size-charts-chesney.jpg?rlkey=n8pv2iz80es4ae0xdfvxfswgb&amp;dl=0","Click to download SizeChart")</f>
      </c>
      <c r="C66" s="0" t="inlineStr">
        <is>
          <t>Chesney Women's Bamboo Tank Top</t>
        </is>
      </c>
      <c r="D66" s="0" t="inlineStr">
        <is>
          <t>'126478</t>
        </is>
      </c>
      <c r="E66" s="0" t="inlineStr">
        <is>
          <t>BLANK CHESNEY W WE:126478D-XL</t>
        </is>
      </c>
      <c r="F66" s="0" t="inlineStr">
        <is>
          <t>'899126478073</t>
        </is>
      </c>
      <c r="G66" s="0" t="inlineStr">
        <is>
          <t>WOMENS</t>
        </is>
      </c>
      <c r="H66" s="0" t="inlineStr">
        <is>
          <t>XL</t>
        </is>
      </c>
      <c r="I66" s="0">
        <v>42</v>
      </c>
      <c r="J66" s="0">
        <v>32</v>
      </c>
    </row>
    <row r="67" spans="1:10" customHeight="0">
      <c r="A67" s="0">
        <f>HYPERLINK("https://dl.dropboxusercontent.com/scl/fi/pkvgacce2fjni342wcltp/chesney-07.jpg?rlkey=0nslh31vc4dlgwmhfkcpf3j94&amp;dl=0","Click to download Image")</f>
      </c>
      <c r="B67" s="0">
        <f>HYPERLINK("https://dl.dropboxusercontent.com/scl/fi/kp1i349m2fbcgpysmxwp0/verae-size-charts-chesney.jpg?rlkey=n8pv2iz80es4ae0xdfvxfswgb&amp;dl=0","Click to download SizeChart")</f>
      </c>
      <c r="C67" s="0" t="inlineStr">
        <is>
          <t>Chesney Women's Bamboo Tank Top</t>
        </is>
      </c>
      <c r="D67" s="0" t="inlineStr">
        <is>
          <t>'126478</t>
        </is>
      </c>
      <c r="E67" s="0" t="inlineStr">
        <is>
          <t>BLANK CHESNEY W WE:126478E-2XL</t>
        </is>
      </c>
      <c r="F67" s="0" t="inlineStr">
        <is>
          <t>'899126478080</t>
        </is>
      </c>
      <c r="G67" s="0" t="inlineStr">
        <is>
          <t>WOMENS</t>
        </is>
      </c>
      <c r="H67" s="0" t="inlineStr">
        <is>
          <t>2XL</t>
        </is>
      </c>
      <c r="I67" s="0">
        <v>44</v>
      </c>
      <c r="J67" s="0">
        <v>22</v>
      </c>
    </row>
    <row r="68" spans="1:10" customHeight="0">
      <c r="A68" s="0">
        <f>HYPERLINK("https://dl.dropboxusercontent.com/scl/fi/pkvgacce2fjni342wcltp/chesney-07.jpg?rlkey=0nslh31vc4dlgwmhfkcpf3j94&amp;dl=0","Click to download Image")</f>
      </c>
      <c r="B68" s="0">
        <f>HYPERLINK("https://dl.dropboxusercontent.com/scl/fi/kp1i349m2fbcgpysmxwp0/verae-size-charts-chesney.jpg?rlkey=n8pv2iz80es4ae0xdfvxfswgb&amp;dl=0","Click to download SizeChart")</f>
      </c>
      <c r="C68" s="0" t="inlineStr">
        <is>
          <t>Chesney Women's Bamboo Tank Top</t>
        </is>
      </c>
      <c r="D68" s="0" t="inlineStr">
        <is>
          <t>'126478</t>
        </is>
      </c>
      <c r="E68" s="0" t="inlineStr">
        <is>
          <t>BLANK CHESNEY W WE:126478F-3XL</t>
        </is>
      </c>
      <c r="F68" s="0" t="inlineStr">
        <is>
          <t>'899126478097</t>
        </is>
      </c>
      <c r="G68" s="0" t="inlineStr">
        <is>
          <t>WOMENS</t>
        </is>
      </c>
      <c r="H68" s="0" t="inlineStr">
        <is>
          <t>3XL</t>
        </is>
      </c>
      <c r="I68" s="0">
        <v>44</v>
      </c>
      <c r="J68" s="0">
        <v>16</v>
      </c>
    </row>
    <row r="69" spans="1:10" customHeight="0">
      <c r="A69" s="0">
        <f>HYPERLINK("https://dl.dropboxusercontent.com/scl/fi/f1zwz0pl3y82enn73d4b8/chesney-03.jpg?rlkey=s0z5kmbslddkumm1g9chu5dbo&amp;dl=0","Click to download Image")</f>
      </c>
      <c r="B69" s="0">
        <f>HYPERLINK("https://dl.dropboxusercontent.com/scl/fi/kp1i349m2fbcgpysmxwp0/verae-size-charts-chesney.jpg?rlkey=n8pv2iz80es4ae0xdfvxfswgb&amp;dl=0","Click to download SizeChart")</f>
      </c>
      <c r="C69" s="0" t="inlineStr">
        <is>
          <t>Chesney Women's Bamboo Tank Top</t>
        </is>
      </c>
      <c r="D69" s="0" t="inlineStr">
        <is>
          <t>'126480</t>
        </is>
      </c>
      <c r="E69" s="0" t="inlineStr">
        <is>
          <t>BLANK CHESNEY W BC:126480AA-XS</t>
        </is>
      </c>
      <c r="F69" s="0" t="inlineStr">
        <is>
          <t>'899126480038</t>
        </is>
      </c>
      <c r="G69" s="0" t="inlineStr">
        <is>
          <t>WOMENS</t>
        </is>
      </c>
      <c r="H69" s="0" t="inlineStr">
        <is>
          <t>XS</t>
        </is>
      </c>
      <c r="I69" s="0">
        <v>42</v>
      </c>
      <c r="J69" s="0">
        <v>18</v>
      </c>
    </row>
    <row r="70" spans="1:10" customHeight="0">
      <c r="A70" s="0">
        <f>HYPERLINK("https://dl.dropboxusercontent.com/scl/fi/f1zwz0pl3y82enn73d4b8/chesney-03.jpg?rlkey=s0z5kmbslddkumm1g9chu5dbo&amp;dl=0","Click to download Image")</f>
      </c>
      <c r="B70" s="0">
        <f>HYPERLINK("https://dl.dropboxusercontent.com/scl/fi/kp1i349m2fbcgpysmxwp0/verae-size-charts-chesney.jpg?rlkey=n8pv2iz80es4ae0xdfvxfswgb&amp;dl=0","Click to download SizeChart")</f>
      </c>
      <c r="C70" s="0" t="inlineStr">
        <is>
          <t>Chesney Women's Bamboo Tank Top</t>
        </is>
      </c>
      <c r="D70" s="0" t="inlineStr">
        <is>
          <t>'126480</t>
        </is>
      </c>
      <c r="E70" s="0" t="inlineStr">
        <is>
          <t>BLANK CHESNEY W BC:126480A-S</t>
        </is>
      </c>
      <c r="F70" s="0" t="inlineStr">
        <is>
          <t>'899126480045</t>
        </is>
      </c>
      <c r="G70" s="0" t="inlineStr">
        <is>
          <t>WOMENS</t>
        </is>
      </c>
      <c r="H70" s="0" t="inlineStr">
        <is>
          <t>S</t>
        </is>
      </c>
      <c r="I70" s="0">
        <v>42</v>
      </c>
      <c r="J70" s="0">
        <v>26</v>
      </c>
    </row>
    <row r="71" spans="1:10" customHeight="0">
      <c r="A71" s="0">
        <f>HYPERLINK("https://dl.dropboxusercontent.com/scl/fi/f1zwz0pl3y82enn73d4b8/chesney-03.jpg?rlkey=s0z5kmbslddkumm1g9chu5dbo&amp;dl=0","Click to download Image")</f>
      </c>
      <c r="B71" s="0">
        <f>HYPERLINK("https://dl.dropboxusercontent.com/scl/fi/kp1i349m2fbcgpysmxwp0/verae-size-charts-chesney.jpg?rlkey=n8pv2iz80es4ae0xdfvxfswgb&amp;dl=0","Click to download SizeChart")</f>
      </c>
      <c r="C71" s="0" t="inlineStr">
        <is>
          <t>Chesney Women's Bamboo Tank Top</t>
        </is>
      </c>
      <c r="D71" s="0" t="inlineStr">
        <is>
          <t>'126480</t>
        </is>
      </c>
      <c r="E71" s="0" t="inlineStr">
        <is>
          <t>BLANK CHESNEY W BC:126480B-M</t>
        </is>
      </c>
      <c r="F71" s="0" t="inlineStr">
        <is>
          <t>'899126480052</t>
        </is>
      </c>
      <c r="G71" s="0" t="inlineStr">
        <is>
          <t>WOMENS</t>
        </is>
      </c>
      <c r="H71" s="0" t="inlineStr">
        <is>
          <t>M</t>
        </is>
      </c>
      <c r="I71" s="0">
        <v>42</v>
      </c>
      <c r="J71" s="0">
        <v>44</v>
      </c>
    </row>
    <row r="72" spans="1:10" customHeight="0">
      <c r="A72" s="0">
        <f>HYPERLINK("https://dl.dropboxusercontent.com/scl/fi/f1zwz0pl3y82enn73d4b8/chesney-03.jpg?rlkey=s0z5kmbslddkumm1g9chu5dbo&amp;dl=0","Click to download Image")</f>
      </c>
      <c r="B72" s="0">
        <f>HYPERLINK("https://dl.dropboxusercontent.com/scl/fi/kp1i349m2fbcgpysmxwp0/verae-size-charts-chesney.jpg?rlkey=n8pv2iz80es4ae0xdfvxfswgb&amp;dl=0","Click to download SizeChart")</f>
      </c>
      <c r="C72" s="0" t="inlineStr">
        <is>
          <t>Chesney Women's Bamboo Tank Top</t>
        </is>
      </c>
      <c r="D72" s="0" t="inlineStr">
        <is>
          <t>'126480</t>
        </is>
      </c>
      <c r="E72" s="0" t="inlineStr">
        <is>
          <t>BLANK CHESNEY W BC:126480C-L</t>
        </is>
      </c>
      <c r="F72" s="0" t="inlineStr">
        <is>
          <t>'899126480069</t>
        </is>
      </c>
      <c r="G72" s="0" t="inlineStr">
        <is>
          <t>WOMENS</t>
        </is>
      </c>
      <c r="H72" s="0" t="inlineStr">
        <is>
          <t>L</t>
        </is>
      </c>
      <c r="I72" s="0">
        <v>42</v>
      </c>
      <c r="J72" s="0">
        <v>43</v>
      </c>
    </row>
    <row r="73" spans="1:10" customHeight="0">
      <c r="A73" s="0">
        <f>HYPERLINK("https://dl.dropboxusercontent.com/scl/fi/f1zwz0pl3y82enn73d4b8/chesney-03.jpg?rlkey=s0z5kmbslddkumm1g9chu5dbo&amp;dl=0","Click to download Image")</f>
      </c>
      <c r="B73" s="0">
        <f>HYPERLINK("https://dl.dropboxusercontent.com/scl/fi/kp1i349m2fbcgpysmxwp0/verae-size-charts-chesney.jpg?rlkey=n8pv2iz80es4ae0xdfvxfswgb&amp;dl=0","Click to download SizeChart")</f>
      </c>
      <c r="C73" s="0" t="inlineStr">
        <is>
          <t>Chesney Women's Bamboo Tank Top</t>
        </is>
      </c>
      <c r="D73" s="0" t="inlineStr">
        <is>
          <t>'126480</t>
        </is>
      </c>
      <c r="E73" s="0" t="inlineStr">
        <is>
          <t>BLANK CHESNEY W BC:126480D-XL</t>
        </is>
      </c>
      <c r="F73" s="0" t="inlineStr">
        <is>
          <t>'899126480076</t>
        </is>
      </c>
      <c r="G73" s="0" t="inlineStr">
        <is>
          <t>WOMENS</t>
        </is>
      </c>
      <c r="H73" s="0" t="inlineStr">
        <is>
          <t>XL</t>
        </is>
      </c>
      <c r="I73" s="0">
        <v>42</v>
      </c>
      <c r="J73" s="0">
        <v>47</v>
      </c>
    </row>
    <row r="74" spans="1:10" customHeight="0">
      <c r="A74" s="0">
        <f>HYPERLINK("https://dl.dropboxusercontent.com/scl/fi/f1zwz0pl3y82enn73d4b8/chesney-03.jpg?rlkey=s0z5kmbslddkumm1g9chu5dbo&amp;dl=0","Click to download Image")</f>
      </c>
      <c r="B74" s="0">
        <f>HYPERLINK("https://dl.dropboxusercontent.com/scl/fi/kp1i349m2fbcgpysmxwp0/verae-size-charts-chesney.jpg?rlkey=n8pv2iz80es4ae0xdfvxfswgb&amp;dl=0","Click to download SizeChart")</f>
      </c>
      <c r="C74" s="0" t="inlineStr">
        <is>
          <t>Chesney Women's Bamboo Tank Top</t>
        </is>
      </c>
      <c r="D74" s="0" t="inlineStr">
        <is>
          <t>'126480</t>
        </is>
      </c>
      <c r="E74" s="0" t="inlineStr">
        <is>
          <t>BLANK CHESNEY W BC:126480E-2XL</t>
        </is>
      </c>
      <c r="F74" s="0" t="inlineStr">
        <is>
          <t>'899126480083</t>
        </is>
      </c>
      <c r="G74" s="0" t="inlineStr">
        <is>
          <t>WOMENS</t>
        </is>
      </c>
      <c r="H74" s="0" t="inlineStr">
        <is>
          <t>2XL</t>
        </is>
      </c>
      <c r="I74" s="0">
        <v>44</v>
      </c>
      <c r="J74" s="0">
        <v>29</v>
      </c>
    </row>
    <row r="75" spans="1:10" customHeight="0">
      <c r="A75" s="0">
        <f>HYPERLINK("https://dl.dropboxusercontent.com/scl/fi/f1zwz0pl3y82enn73d4b8/chesney-03.jpg?rlkey=s0z5kmbslddkumm1g9chu5dbo&amp;dl=0","Click to download Image")</f>
      </c>
      <c r="B75" s="0">
        <f>HYPERLINK("https://dl.dropboxusercontent.com/scl/fi/kp1i349m2fbcgpysmxwp0/verae-size-charts-chesney.jpg?rlkey=n8pv2iz80es4ae0xdfvxfswgb&amp;dl=0","Click to download SizeChart")</f>
      </c>
      <c r="C75" s="0" t="inlineStr">
        <is>
          <t>Chesney Women's Bamboo Tank Top</t>
        </is>
      </c>
      <c r="D75" s="0" t="inlineStr">
        <is>
          <t>'126480</t>
        </is>
      </c>
      <c r="E75" s="0" t="inlineStr">
        <is>
          <t>BLANK CHESNEY W BC:126480F-3XL</t>
        </is>
      </c>
      <c r="F75" s="0" t="inlineStr">
        <is>
          <t>'899126480090</t>
        </is>
      </c>
      <c r="G75" s="0" t="inlineStr">
        <is>
          <t>WOMENS</t>
        </is>
      </c>
      <c r="H75" s="0" t="inlineStr">
        <is>
          <t>3XL</t>
        </is>
      </c>
      <c r="I75" s="0">
        <v>44</v>
      </c>
      <c r="J75" s="0">
        <v>19</v>
      </c>
    </row>
    <row r="76" spans="1:10" customHeight="0">
      <c r="A76" s="0">
        <f>HYPERLINK("https://dl.dropboxusercontent.com/scl/fi/wgeh8db2x2xssy512jnqq/8986fg237044.jpg?rlkey=x1s1o02drrum9yg8e4m9by8d5&amp;dl=0","Click to download Image")</f>
      </c>
      <c r="B76" s="0">
        <f>HYPERLINK("https://dl.dropboxusercontent.com/scl/fi/t4yyqid2wb2la2n575foi/verae-size-charts-paxton.jpg?rlkey=dku0rl7dmwei9ihn2x9hy83rq&amp;dl=0","Click to download SizeChart")</f>
      </c>
      <c r="C76" s="0" t="inlineStr">
        <is>
          <t>Paxton Women's Viscose Long Sleeve</t>
        </is>
      </c>
      <c r="D76" s="0" t="inlineStr">
        <is>
          <t>'125426</t>
        </is>
      </c>
      <c r="E76" s="0" t="inlineStr">
        <is>
          <t>BLANK PAXTON W BK:125426AA-XS</t>
        </is>
      </c>
      <c r="F76" s="0" t="inlineStr">
        <is>
          <t>'899125426037</t>
        </is>
      </c>
      <c r="G76" s="0" t="inlineStr">
        <is>
          <t>WOMENS</t>
        </is>
      </c>
      <c r="H76" s="0" t="inlineStr">
        <is>
          <t>XS</t>
        </is>
      </c>
      <c r="I76" s="0">
        <v>54</v>
      </c>
      <c r="J76" s="0">
        <v>15</v>
      </c>
    </row>
    <row r="77" spans="1:10" customHeight="0">
      <c r="A77" s="0">
        <f>HYPERLINK("https://dl.dropboxusercontent.com/scl/fi/wgeh8db2x2xssy512jnqq/8986fg237044.jpg?rlkey=x1s1o02drrum9yg8e4m9by8d5&amp;dl=0","Click to download Image")</f>
      </c>
      <c r="B77" s="0">
        <f>HYPERLINK("https://dl.dropboxusercontent.com/scl/fi/t4yyqid2wb2la2n575foi/verae-size-charts-paxton.jpg?rlkey=dku0rl7dmwei9ihn2x9hy83rq&amp;dl=0","Click to download SizeChart")</f>
      </c>
      <c r="C77" s="0" t="inlineStr">
        <is>
          <t>Paxton Women's Viscose Long Sleeve</t>
        </is>
      </c>
      <c r="D77" s="0" t="inlineStr">
        <is>
          <t>'125426</t>
        </is>
      </c>
      <c r="E77" s="0" t="inlineStr">
        <is>
          <t>BLANK PAXTON W BK:125426A-S</t>
        </is>
      </c>
      <c r="F77" s="0" t="inlineStr">
        <is>
          <t>'899125426044</t>
        </is>
      </c>
      <c r="G77" s="0" t="inlineStr">
        <is>
          <t>WOMENS</t>
        </is>
      </c>
      <c r="H77" s="0" t="inlineStr">
        <is>
          <t>S</t>
        </is>
      </c>
      <c r="I77" s="0">
        <v>54</v>
      </c>
      <c r="J77" s="0">
        <v>16</v>
      </c>
    </row>
    <row r="78" spans="1:10" customHeight="0">
      <c r="A78" s="0">
        <f>HYPERLINK("https://dl.dropboxusercontent.com/scl/fi/wgeh8db2x2xssy512jnqq/8986fg237044.jpg?rlkey=x1s1o02drrum9yg8e4m9by8d5&amp;dl=0","Click to download Image")</f>
      </c>
      <c r="B78" s="0">
        <f>HYPERLINK("https://dl.dropboxusercontent.com/scl/fi/t4yyqid2wb2la2n575foi/verae-size-charts-paxton.jpg?rlkey=dku0rl7dmwei9ihn2x9hy83rq&amp;dl=0","Click to download SizeChart")</f>
      </c>
      <c r="C78" s="0" t="inlineStr">
        <is>
          <t>Paxton Women's Viscose Long Sleeve</t>
        </is>
      </c>
      <c r="D78" s="0" t="inlineStr">
        <is>
          <t>'125426</t>
        </is>
      </c>
      <c r="E78" s="0" t="inlineStr">
        <is>
          <t>BLANK PAXTON W BK:125426B-M</t>
        </is>
      </c>
      <c r="F78" s="0" t="inlineStr">
        <is>
          <t>'899125426051</t>
        </is>
      </c>
      <c r="G78" s="0" t="inlineStr">
        <is>
          <t>WOMENS</t>
        </is>
      </c>
      <c r="H78" s="0" t="inlineStr">
        <is>
          <t>M</t>
        </is>
      </c>
      <c r="I78" s="0">
        <v>54</v>
      </c>
      <c r="J78" s="0">
        <v>26</v>
      </c>
    </row>
    <row r="79" spans="1:10" customHeight="0">
      <c r="A79" s="0">
        <f>HYPERLINK("https://dl.dropboxusercontent.com/scl/fi/wgeh8db2x2xssy512jnqq/8986fg237044.jpg?rlkey=x1s1o02drrum9yg8e4m9by8d5&amp;dl=0","Click to download Image")</f>
      </c>
      <c r="B79" s="0">
        <f>HYPERLINK("https://dl.dropboxusercontent.com/scl/fi/t4yyqid2wb2la2n575foi/verae-size-charts-paxton.jpg?rlkey=dku0rl7dmwei9ihn2x9hy83rq&amp;dl=0","Click to download SizeChart")</f>
      </c>
      <c r="C79" s="0" t="inlineStr">
        <is>
          <t>Paxton Women's Viscose Long Sleeve</t>
        </is>
      </c>
      <c r="D79" s="0" t="inlineStr">
        <is>
          <t>'125426</t>
        </is>
      </c>
      <c r="E79" s="0" t="inlineStr">
        <is>
          <t>BLANK PAXTON W BK:125426C-L</t>
        </is>
      </c>
      <c r="F79" s="0" t="inlineStr">
        <is>
          <t>'899125426068</t>
        </is>
      </c>
      <c r="G79" s="0" t="inlineStr">
        <is>
          <t>WOMENS</t>
        </is>
      </c>
      <c r="H79" s="0" t="inlineStr">
        <is>
          <t>L</t>
        </is>
      </c>
      <c r="I79" s="0">
        <v>54</v>
      </c>
      <c r="J79" s="0">
        <v>35</v>
      </c>
    </row>
    <row r="80" spans="1:10" customHeight="0">
      <c r="A80" s="0">
        <f>HYPERLINK("https://dl.dropboxusercontent.com/scl/fi/wgeh8db2x2xssy512jnqq/8986fg237044.jpg?rlkey=x1s1o02drrum9yg8e4m9by8d5&amp;dl=0","Click to download Image")</f>
      </c>
      <c r="B80" s="0">
        <f>HYPERLINK("https://dl.dropboxusercontent.com/scl/fi/t4yyqid2wb2la2n575foi/verae-size-charts-paxton.jpg?rlkey=dku0rl7dmwei9ihn2x9hy83rq&amp;dl=0","Click to download SizeChart")</f>
      </c>
      <c r="C80" s="0" t="inlineStr">
        <is>
          <t>Paxton Women's Viscose Long Sleeve</t>
        </is>
      </c>
      <c r="D80" s="0" t="inlineStr">
        <is>
          <t>'125426</t>
        </is>
      </c>
      <c r="E80" s="0" t="inlineStr">
        <is>
          <t>BLANK PAXTON W BK:125426D-XL</t>
        </is>
      </c>
      <c r="F80" s="0" t="inlineStr">
        <is>
          <t>'899125426075</t>
        </is>
      </c>
      <c r="G80" s="0" t="inlineStr">
        <is>
          <t>WOMENS</t>
        </is>
      </c>
      <c r="H80" s="0" t="inlineStr">
        <is>
          <t>XL</t>
        </is>
      </c>
      <c r="I80" s="0">
        <v>54</v>
      </c>
      <c r="J80" s="0">
        <v>43</v>
      </c>
    </row>
    <row r="81" spans="1:10" customHeight="0">
      <c r="A81" s="0">
        <f>HYPERLINK("https://dl.dropboxusercontent.com/scl/fi/wgeh8db2x2xssy512jnqq/8986fg237044.jpg?rlkey=x1s1o02drrum9yg8e4m9by8d5&amp;dl=0","Click to download Image")</f>
      </c>
      <c r="B81" s="0">
        <f>HYPERLINK("https://dl.dropboxusercontent.com/scl/fi/t4yyqid2wb2la2n575foi/verae-size-charts-paxton.jpg?rlkey=dku0rl7dmwei9ihn2x9hy83rq&amp;dl=0","Click to download SizeChart")</f>
      </c>
      <c r="C81" s="0" t="inlineStr">
        <is>
          <t>Paxton Women's Viscose Long Sleeve</t>
        </is>
      </c>
      <c r="D81" s="0" t="inlineStr">
        <is>
          <t>'125426</t>
        </is>
      </c>
      <c r="E81" s="0" t="inlineStr">
        <is>
          <t>BLANK PAXTON W BK:125426E-2XL</t>
        </is>
      </c>
      <c r="F81" s="0" t="inlineStr">
        <is>
          <t>'899125426082</t>
        </is>
      </c>
      <c r="G81" s="0" t="inlineStr">
        <is>
          <t>WOMENS</t>
        </is>
      </c>
      <c r="H81" s="0" t="inlineStr">
        <is>
          <t>2XL</t>
        </is>
      </c>
      <c r="I81" s="0">
        <v>54</v>
      </c>
      <c r="J81" s="0">
        <v>28</v>
      </c>
    </row>
    <row r="82" spans="1:10" customHeight="0">
      <c r="A82" s="0">
        <f>HYPERLINK("https://dl.dropboxusercontent.com/scl/fi/wgeh8db2x2xssy512jnqq/8986fg237044.jpg?rlkey=x1s1o02drrum9yg8e4m9by8d5&amp;dl=0","Click to download Image")</f>
      </c>
      <c r="B82" s="0">
        <f>HYPERLINK("https://dl.dropboxusercontent.com/scl/fi/t4yyqid2wb2la2n575foi/verae-size-charts-paxton.jpg?rlkey=dku0rl7dmwei9ihn2x9hy83rq&amp;dl=0","Click to download SizeChart")</f>
      </c>
      <c r="C82" s="0" t="inlineStr">
        <is>
          <t>Paxton Women's Viscose Long Sleeve</t>
        </is>
      </c>
      <c r="D82" s="0" t="inlineStr">
        <is>
          <t>'125426</t>
        </is>
      </c>
      <c r="E82" s="0" t="inlineStr">
        <is>
          <t>BLANK PAXTON W BK:125426F-3XL</t>
        </is>
      </c>
      <c r="F82" s="0" t="inlineStr">
        <is>
          <t>'899125426099</t>
        </is>
      </c>
      <c r="G82" s="0" t="inlineStr">
        <is>
          <t>WOMENS</t>
        </is>
      </c>
      <c r="H82" s="0" t="inlineStr">
        <is>
          <t>3XL</t>
        </is>
      </c>
      <c r="I82" s="0">
        <v>54</v>
      </c>
      <c r="J82" s="0">
        <v>20</v>
      </c>
    </row>
    <row r="83" spans="1:10" customHeight="0">
      <c r="A83" s="0">
        <f>HYPERLINK("https://dl.dropboxusercontent.com/scl/fi/y2z0p6hhlcbnorq50pjv0/8959greenfg92908.jpg?rlkey=enfrg2p147i1e6bgwmo0us3e4&amp;dl=0","Click to download Image")</f>
      </c>
      <c r="B83" s="0">
        <f>HYPERLINK("https://dl.dropboxusercontent.com/scl/fi/t4yyqid2wb2la2n575foi/verae-size-charts-paxton.jpg?rlkey=dku0rl7dmwei9ihn2x9hy83rq&amp;dl=0","Click to download SizeChart")</f>
      </c>
      <c r="C83" s="0" t="inlineStr">
        <is>
          <t>Paxton Women's Viscose Long Sleeve</t>
        </is>
      </c>
      <c r="D83" s="0" t="inlineStr">
        <is>
          <t>'126487</t>
        </is>
      </c>
      <c r="E83" s="0" t="inlineStr">
        <is>
          <t>BLANK PAXTON W GN:126487AA-XS</t>
        </is>
      </c>
      <c r="F83" s="0" t="inlineStr">
        <is>
          <t>'899126487037</t>
        </is>
      </c>
      <c r="G83" s="0" t="inlineStr">
        <is>
          <t>WOMENS</t>
        </is>
      </c>
      <c r="H83" s="0" t="inlineStr">
        <is>
          <t>XS</t>
        </is>
      </c>
      <c r="I83" s="0">
        <v>54</v>
      </c>
      <c r="J83" s="0">
        <v>16</v>
      </c>
    </row>
    <row r="84" spans="1:10" customHeight="0">
      <c r="A84" s="0">
        <f>HYPERLINK("https://dl.dropboxusercontent.com/scl/fi/y2z0p6hhlcbnorq50pjv0/8959greenfg92908.jpg?rlkey=enfrg2p147i1e6bgwmo0us3e4&amp;dl=0","Click to download Image")</f>
      </c>
      <c r="B84" s="0">
        <f>HYPERLINK("https://dl.dropboxusercontent.com/scl/fi/t4yyqid2wb2la2n575foi/verae-size-charts-paxton.jpg?rlkey=dku0rl7dmwei9ihn2x9hy83rq&amp;dl=0","Click to download SizeChart")</f>
      </c>
      <c r="C84" s="0" t="inlineStr">
        <is>
          <t>Paxton Women's Viscose Long Sleeve</t>
        </is>
      </c>
      <c r="D84" s="0" t="inlineStr">
        <is>
          <t>'126487</t>
        </is>
      </c>
      <c r="E84" s="0" t="inlineStr">
        <is>
          <t>BLANK PAXTON W GN:126487A-S</t>
        </is>
      </c>
      <c r="F84" s="0" t="inlineStr">
        <is>
          <t>'899126487044</t>
        </is>
      </c>
      <c r="G84" s="0" t="inlineStr">
        <is>
          <t>WOMENS</t>
        </is>
      </c>
      <c r="H84" s="0" t="inlineStr">
        <is>
          <t>S</t>
        </is>
      </c>
      <c r="I84" s="0">
        <v>54</v>
      </c>
      <c r="J84" s="0">
        <v>20</v>
      </c>
    </row>
    <row r="85" spans="1:10" customHeight="0">
      <c r="A85" s="0">
        <f>HYPERLINK("https://dl.dropboxusercontent.com/scl/fi/y2z0p6hhlcbnorq50pjv0/8959greenfg92908.jpg?rlkey=enfrg2p147i1e6bgwmo0us3e4&amp;dl=0","Click to download Image")</f>
      </c>
      <c r="B85" s="0">
        <f>HYPERLINK("https://dl.dropboxusercontent.com/scl/fi/t4yyqid2wb2la2n575foi/verae-size-charts-paxton.jpg?rlkey=dku0rl7dmwei9ihn2x9hy83rq&amp;dl=0","Click to download SizeChart")</f>
      </c>
      <c r="C85" s="0" t="inlineStr">
        <is>
          <t>Paxton Women's Viscose Long Sleeve</t>
        </is>
      </c>
      <c r="D85" s="0" t="inlineStr">
        <is>
          <t>'126487</t>
        </is>
      </c>
      <c r="E85" s="0" t="inlineStr">
        <is>
          <t>BLANK PAXTON W GN:126487B-M</t>
        </is>
      </c>
      <c r="F85" s="0" t="inlineStr">
        <is>
          <t>'899126487051</t>
        </is>
      </c>
      <c r="G85" s="0" t="inlineStr">
        <is>
          <t>WOMENS</t>
        </is>
      </c>
      <c r="H85" s="0" t="inlineStr">
        <is>
          <t>M</t>
        </is>
      </c>
      <c r="I85" s="0">
        <v>54</v>
      </c>
      <c r="J85" s="0">
        <v>44</v>
      </c>
    </row>
    <row r="86" spans="1:10" customHeight="0">
      <c r="A86" s="0">
        <f>HYPERLINK("https://dl.dropboxusercontent.com/scl/fi/y2z0p6hhlcbnorq50pjv0/8959greenfg92908.jpg?rlkey=enfrg2p147i1e6bgwmo0us3e4&amp;dl=0","Click to download Image")</f>
      </c>
      <c r="B86" s="0">
        <f>HYPERLINK("https://dl.dropboxusercontent.com/scl/fi/t4yyqid2wb2la2n575foi/verae-size-charts-paxton.jpg?rlkey=dku0rl7dmwei9ihn2x9hy83rq&amp;dl=0","Click to download SizeChart")</f>
      </c>
      <c r="C86" s="0" t="inlineStr">
        <is>
          <t>Paxton Women's Viscose Long Sleeve</t>
        </is>
      </c>
      <c r="D86" s="0" t="inlineStr">
        <is>
          <t>'126487</t>
        </is>
      </c>
      <c r="E86" s="0" t="inlineStr">
        <is>
          <t>BLANK PAXTON W GN:126487C-L</t>
        </is>
      </c>
      <c r="F86" s="0" t="inlineStr">
        <is>
          <t>'899126487068</t>
        </is>
      </c>
      <c r="G86" s="0" t="inlineStr">
        <is>
          <t>WOMENS</t>
        </is>
      </c>
      <c r="H86" s="0" t="inlineStr">
        <is>
          <t>L</t>
        </is>
      </c>
      <c r="I86" s="0">
        <v>54</v>
      </c>
      <c r="J86" s="0">
        <v>42</v>
      </c>
    </row>
    <row r="87" spans="1:10" customHeight="0">
      <c r="A87" s="0">
        <f>HYPERLINK("https://dl.dropboxusercontent.com/scl/fi/y2z0p6hhlcbnorq50pjv0/8959greenfg92908.jpg?rlkey=enfrg2p147i1e6bgwmo0us3e4&amp;dl=0","Click to download Image")</f>
      </c>
      <c r="B87" s="0">
        <f>HYPERLINK("https://dl.dropboxusercontent.com/scl/fi/t4yyqid2wb2la2n575foi/verae-size-charts-paxton.jpg?rlkey=dku0rl7dmwei9ihn2x9hy83rq&amp;dl=0","Click to download SizeChart")</f>
      </c>
      <c r="C87" s="0" t="inlineStr">
        <is>
          <t>Paxton Women's Viscose Long Sleeve</t>
        </is>
      </c>
      <c r="D87" s="0" t="inlineStr">
        <is>
          <t>'126487</t>
        </is>
      </c>
      <c r="E87" s="0" t="inlineStr">
        <is>
          <t>BLANK PAXTON W GN:126487D-XL</t>
        </is>
      </c>
      <c r="F87" s="0" t="inlineStr">
        <is>
          <t>'899126487075</t>
        </is>
      </c>
      <c r="G87" s="0" t="inlineStr">
        <is>
          <t>WOMENS</t>
        </is>
      </c>
      <c r="H87" s="0" t="inlineStr">
        <is>
          <t>XL</t>
        </is>
      </c>
      <c r="I87" s="0">
        <v>54</v>
      </c>
      <c r="J87" s="0">
        <v>46</v>
      </c>
    </row>
    <row r="88" spans="1:10" customHeight="0">
      <c r="A88" s="0">
        <f>HYPERLINK("https://dl.dropboxusercontent.com/scl/fi/y2z0p6hhlcbnorq50pjv0/8959greenfg92908.jpg?rlkey=enfrg2p147i1e6bgwmo0us3e4&amp;dl=0","Click to download Image")</f>
      </c>
      <c r="B88" s="0">
        <f>HYPERLINK("https://dl.dropboxusercontent.com/scl/fi/t4yyqid2wb2la2n575foi/verae-size-charts-paxton.jpg?rlkey=dku0rl7dmwei9ihn2x9hy83rq&amp;dl=0","Click to download SizeChart")</f>
      </c>
      <c r="C88" s="0" t="inlineStr">
        <is>
          <t>Paxton Women's Viscose Long Sleeve</t>
        </is>
      </c>
      <c r="D88" s="0" t="inlineStr">
        <is>
          <t>'126487</t>
        </is>
      </c>
      <c r="E88" s="0" t="inlineStr">
        <is>
          <t>BLANK PAXTON W GN:126487E-2XL</t>
        </is>
      </c>
      <c r="F88" s="0" t="inlineStr">
        <is>
          <t>'899126487082</t>
        </is>
      </c>
      <c r="G88" s="0" t="inlineStr">
        <is>
          <t>WOMENS</t>
        </is>
      </c>
      <c r="H88" s="0" t="inlineStr">
        <is>
          <t>2XL</t>
        </is>
      </c>
      <c r="I88" s="0">
        <v>54</v>
      </c>
      <c r="J88" s="0">
        <v>29</v>
      </c>
    </row>
    <row r="89" spans="1:10" customHeight="0">
      <c r="A89" s="0">
        <f>HYPERLINK("https://dl.dropboxusercontent.com/scl/fi/y2z0p6hhlcbnorq50pjv0/8959greenfg92908.jpg?rlkey=enfrg2p147i1e6bgwmo0us3e4&amp;dl=0","Click to download Image")</f>
      </c>
      <c r="B89" s="0">
        <f>HYPERLINK("https://dl.dropboxusercontent.com/scl/fi/t4yyqid2wb2la2n575foi/verae-size-charts-paxton.jpg?rlkey=dku0rl7dmwei9ihn2x9hy83rq&amp;dl=0","Click to download SizeChart")</f>
      </c>
      <c r="C89" s="0" t="inlineStr">
        <is>
          <t>Paxton Women's Viscose Long Sleeve</t>
        </is>
      </c>
      <c r="D89" s="0" t="inlineStr">
        <is>
          <t>'126487</t>
        </is>
      </c>
      <c r="E89" s="0" t="inlineStr">
        <is>
          <t>BLANK PAXTON W GN:126487F-3XL</t>
        </is>
      </c>
      <c r="F89" s="0" t="inlineStr">
        <is>
          <t>'899126487099</t>
        </is>
      </c>
      <c r="G89" s="0" t="inlineStr">
        <is>
          <t>WOMENS</t>
        </is>
      </c>
      <c r="H89" s="0" t="inlineStr">
        <is>
          <t>3XL</t>
        </is>
      </c>
      <c r="I89" s="0">
        <v>54</v>
      </c>
      <c r="J89" s="0">
        <v>20</v>
      </c>
    </row>
    <row r="90" spans="1:10" customHeight="0">
      <c r="A90" s="0">
        <f>HYPERLINK("https://dl.dropboxusercontent.com/scl/fi/gflhdho0payuzyqb8vhl3/8975greyfg232237.jpg?rlkey=6y3pk84l0dj24udhdn7qei2r7&amp;dl=0","Click to download Image")</f>
      </c>
      <c r="B90" s="0">
        <f>HYPERLINK("https://dl.dropboxusercontent.com/scl/fi/t4yyqid2wb2la2n575foi/verae-size-charts-paxton.jpg?rlkey=dku0rl7dmwei9ihn2x9hy83rq&amp;dl=0","Click to download SizeChart")</f>
      </c>
      <c r="C90" s="0" t="inlineStr">
        <is>
          <t>Paxton Women's Viscose Long Sleeve</t>
        </is>
      </c>
      <c r="D90" s="0" t="inlineStr">
        <is>
          <t>'126486</t>
        </is>
      </c>
      <c r="E90" s="0" t="inlineStr">
        <is>
          <t>BLANK PAXTON W DG:126486AA-XS</t>
        </is>
      </c>
      <c r="F90" s="0" t="inlineStr">
        <is>
          <t>'899126486030</t>
        </is>
      </c>
      <c r="G90" s="0" t="inlineStr">
        <is>
          <t>WOMENS</t>
        </is>
      </c>
      <c r="H90" s="0" t="inlineStr">
        <is>
          <t>XS</t>
        </is>
      </c>
      <c r="I90" s="0">
        <v>54</v>
      </c>
      <c r="J90" s="0">
        <v>19</v>
      </c>
    </row>
    <row r="91" spans="1:10" customHeight="0">
      <c r="A91" s="0">
        <f>HYPERLINK("https://dl.dropboxusercontent.com/scl/fi/gflhdho0payuzyqb8vhl3/8975greyfg232237.jpg?rlkey=6y3pk84l0dj24udhdn7qei2r7&amp;dl=0","Click to download Image")</f>
      </c>
      <c r="B91" s="0">
        <f>HYPERLINK("https://dl.dropboxusercontent.com/scl/fi/t4yyqid2wb2la2n575foi/verae-size-charts-paxton.jpg?rlkey=dku0rl7dmwei9ihn2x9hy83rq&amp;dl=0","Click to download SizeChart")</f>
      </c>
      <c r="C91" s="0" t="inlineStr">
        <is>
          <t>Paxton Women's Viscose Long Sleeve</t>
        </is>
      </c>
      <c r="D91" s="0" t="inlineStr">
        <is>
          <t>'126486</t>
        </is>
      </c>
      <c r="E91" s="0" t="inlineStr">
        <is>
          <t>BLANK PAXTON W DG:126486A-S</t>
        </is>
      </c>
      <c r="F91" s="0" t="inlineStr">
        <is>
          <t>'899126486047</t>
        </is>
      </c>
      <c r="G91" s="0" t="inlineStr">
        <is>
          <t>WOMENS</t>
        </is>
      </c>
      <c r="H91" s="0" t="inlineStr">
        <is>
          <t>S</t>
        </is>
      </c>
      <c r="I91" s="0">
        <v>54</v>
      </c>
      <c r="J91" s="0">
        <v>27</v>
      </c>
    </row>
    <row r="92" spans="1:10" customHeight="0">
      <c r="A92" s="0">
        <f>HYPERLINK("https://dl.dropboxusercontent.com/scl/fi/gflhdho0payuzyqb8vhl3/8975greyfg232237.jpg?rlkey=6y3pk84l0dj24udhdn7qei2r7&amp;dl=0","Click to download Image")</f>
      </c>
      <c r="B92" s="0">
        <f>HYPERLINK("https://dl.dropboxusercontent.com/scl/fi/t4yyqid2wb2la2n575foi/verae-size-charts-paxton.jpg?rlkey=dku0rl7dmwei9ihn2x9hy83rq&amp;dl=0","Click to download SizeChart")</f>
      </c>
      <c r="C92" s="0" t="inlineStr">
        <is>
          <t>Paxton Women's Viscose Long Sleeve</t>
        </is>
      </c>
      <c r="D92" s="0" t="inlineStr">
        <is>
          <t>'126486</t>
        </is>
      </c>
      <c r="E92" s="0" t="inlineStr">
        <is>
          <t>BLANK PAXTON W DG:126486B-M</t>
        </is>
      </c>
      <c r="F92" s="0" t="inlineStr">
        <is>
          <t>'899126486054</t>
        </is>
      </c>
      <c r="G92" s="0" t="inlineStr">
        <is>
          <t>WOMENS</t>
        </is>
      </c>
      <c r="H92" s="0" t="inlineStr">
        <is>
          <t>M</t>
        </is>
      </c>
      <c r="I92" s="0">
        <v>54</v>
      </c>
      <c r="J92" s="0">
        <v>43</v>
      </c>
    </row>
    <row r="93" spans="1:10" customHeight="0">
      <c r="A93" s="0">
        <f>HYPERLINK("https://dl.dropboxusercontent.com/scl/fi/gflhdho0payuzyqb8vhl3/8975greyfg232237.jpg?rlkey=6y3pk84l0dj24udhdn7qei2r7&amp;dl=0","Click to download Image")</f>
      </c>
      <c r="B93" s="0">
        <f>HYPERLINK("https://dl.dropboxusercontent.com/scl/fi/t4yyqid2wb2la2n575foi/verae-size-charts-paxton.jpg?rlkey=dku0rl7dmwei9ihn2x9hy83rq&amp;dl=0","Click to download SizeChart")</f>
      </c>
      <c r="C93" s="0" t="inlineStr">
        <is>
          <t>Paxton Women's Viscose Long Sleeve</t>
        </is>
      </c>
      <c r="D93" s="0" t="inlineStr">
        <is>
          <t>'126486</t>
        </is>
      </c>
      <c r="E93" s="0" t="inlineStr">
        <is>
          <t>BLANK PAXTON W DG:126486C-L</t>
        </is>
      </c>
      <c r="F93" s="0" t="inlineStr">
        <is>
          <t>'899126486061</t>
        </is>
      </c>
      <c r="G93" s="0" t="inlineStr">
        <is>
          <t>WOMENS</t>
        </is>
      </c>
      <c r="H93" s="0" t="inlineStr">
        <is>
          <t>L</t>
        </is>
      </c>
      <c r="I93" s="0">
        <v>54</v>
      </c>
      <c r="J93" s="0">
        <v>48</v>
      </c>
    </row>
    <row r="94" spans="1:10" customHeight="0">
      <c r="A94" s="0">
        <f>HYPERLINK("https://dl.dropboxusercontent.com/scl/fi/gflhdho0payuzyqb8vhl3/8975greyfg232237.jpg?rlkey=6y3pk84l0dj24udhdn7qei2r7&amp;dl=0","Click to download Image")</f>
      </c>
      <c r="B94" s="0">
        <f>HYPERLINK("https://dl.dropboxusercontent.com/scl/fi/t4yyqid2wb2la2n575foi/verae-size-charts-paxton.jpg?rlkey=dku0rl7dmwei9ihn2x9hy83rq&amp;dl=0","Click to download SizeChart")</f>
      </c>
      <c r="C94" s="0" t="inlineStr">
        <is>
          <t>Paxton Women's Viscose Long Sleeve</t>
        </is>
      </c>
      <c r="D94" s="0" t="inlineStr">
        <is>
          <t>'126486</t>
        </is>
      </c>
      <c r="E94" s="0" t="inlineStr">
        <is>
          <t>BLANK PAXTON W DG:126486D-XL</t>
        </is>
      </c>
      <c r="F94" s="0" t="inlineStr">
        <is>
          <t>'899126486078</t>
        </is>
      </c>
      <c r="G94" s="0" t="inlineStr">
        <is>
          <t>WOMENS</t>
        </is>
      </c>
      <c r="H94" s="0" t="inlineStr">
        <is>
          <t>XL</t>
        </is>
      </c>
      <c r="I94" s="0">
        <v>54</v>
      </c>
      <c r="J94" s="0">
        <v>48</v>
      </c>
    </row>
    <row r="95" spans="1:10" customHeight="0">
      <c r="A95" s="0">
        <f>HYPERLINK("https://dl.dropboxusercontent.com/scl/fi/gflhdho0payuzyqb8vhl3/8975greyfg232237.jpg?rlkey=6y3pk84l0dj24udhdn7qei2r7&amp;dl=0","Click to download Image")</f>
      </c>
      <c r="B95" s="0">
        <f>HYPERLINK("https://dl.dropboxusercontent.com/scl/fi/t4yyqid2wb2la2n575foi/verae-size-charts-paxton.jpg?rlkey=dku0rl7dmwei9ihn2x9hy83rq&amp;dl=0","Click to download SizeChart")</f>
      </c>
      <c r="C95" s="0" t="inlineStr">
        <is>
          <t>Paxton Women's Viscose Long Sleeve</t>
        </is>
      </c>
      <c r="D95" s="0" t="inlineStr">
        <is>
          <t>'126486</t>
        </is>
      </c>
      <c r="E95" s="0" t="inlineStr">
        <is>
          <t>BLANK PAXTON W DG:126486E-2XL</t>
        </is>
      </c>
      <c r="F95" s="0" t="inlineStr">
        <is>
          <t>'899126486085</t>
        </is>
      </c>
      <c r="G95" s="0" t="inlineStr">
        <is>
          <t>WOMENS</t>
        </is>
      </c>
      <c r="H95" s="0" t="inlineStr">
        <is>
          <t>2XL</t>
        </is>
      </c>
      <c r="I95" s="0">
        <v>54</v>
      </c>
      <c r="J95" s="0">
        <v>26</v>
      </c>
    </row>
    <row r="96" spans="1:10" customHeight="0">
      <c r="A96" s="0">
        <f>HYPERLINK("https://dl.dropboxusercontent.com/scl/fi/gflhdho0payuzyqb8vhl3/8975greyfg232237.jpg?rlkey=6y3pk84l0dj24udhdn7qei2r7&amp;dl=0","Click to download Image")</f>
      </c>
      <c r="B96" s="0">
        <f>HYPERLINK("https://dl.dropboxusercontent.com/scl/fi/t4yyqid2wb2la2n575foi/verae-size-charts-paxton.jpg?rlkey=dku0rl7dmwei9ihn2x9hy83rq&amp;dl=0","Click to download SizeChart")</f>
      </c>
      <c r="C96" s="0" t="inlineStr">
        <is>
          <t>Paxton Women's Viscose Long Sleeve</t>
        </is>
      </c>
      <c r="D96" s="0" t="inlineStr">
        <is>
          <t>'126486</t>
        </is>
      </c>
      <c r="E96" s="0" t="inlineStr">
        <is>
          <t>BLANK PAXTON W DG:126486F-3XL</t>
        </is>
      </c>
      <c r="F96" s="0" t="inlineStr">
        <is>
          <t>'899126486092</t>
        </is>
      </c>
      <c r="G96" s="0" t="inlineStr">
        <is>
          <t>WOMENS</t>
        </is>
      </c>
      <c r="H96" s="0" t="inlineStr">
        <is>
          <t>3XL</t>
        </is>
      </c>
      <c r="I96" s="0">
        <v>54</v>
      </c>
      <c r="J96" s="0">
        <v>19</v>
      </c>
    </row>
    <row r="97" spans="1:10" customHeight="0">
      <c r="A97" s="0">
        <f>HYPERLINK("https://dl.dropboxusercontent.com/scl/fi/ffak1ax1uscf9kulfz77e/editdsc3520.jpg?rlkey=hju0u4e4wpsralvc3pcfzj5zs&amp;dl=0","Click to download Image")</f>
      </c>
      <c r="B97" s="0">
        <f>HYPERLINK("https://dl.dropboxusercontent.com/scl/fi/t4yyqid2wb2la2n575foi/verae-size-charts-paxton.jpg?rlkey=dku0rl7dmwei9ihn2x9hy83rq&amp;dl=0","Click to download SizeChart")</f>
      </c>
      <c r="C97" s="0" t="inlineStr">
        <is>
          <t>Paxton Women's Viscose Long Sleeve</t>
        </is>
      </c>
      <c r="D97" s="0" t="inlineStr">
        <is>
          <t>'126489</t>
        </is>
      </c>
      <c r="E97" s="0" t="inlineStr">
        <is>
          <t>BLANK PAXTON W LG:126489AA-XS</t>
        </is>
      </c>
      <c r="F97" s="0" t="inlineStr">
        <is>
          <t>'899126489031</t>
        </is>
      </c>
      <c r="G97" s="0" t="inlineStr">
        <is>
          <t>WOMENS</t>
        </is>
      </c>
      <c r="H97" s="0" t="inlineStr">
        <is>
          <t>XS</t>
        </is>
      </c>
      <c r="I97" s="0">
        <v>54</v>
      </c>
      <c r="J97" s="0">
        <v>19</v>
      </c>
    </row>
    <row r="98" spans="1:10" customHeight="0">
      <c r="A98" s="0">
        <f>HYPERLINK("https://dl.dropboxusercontent.com/scl/fi/ffak1ax1uscf9kulfz77e/editdsc3520.jpg?rlkey=hju0u4e4wpsralvc3pcfzj5zs&amp;dl=0","Click to download Image")</f>
      </c>
      <c r="B98" s="0">
        <f>HYPERLINK("https://dl.dropboxusercontent.com/scl/fi/t4yyqid2wb2la2n575foi/verae-size-charts-paxton.jpg?rlkey=dku0rl7dmwei9ihn2x9hy83rq&amp;dl=0","Click to download SizeChart")</f>
      </c>
      <c r="C98" s="0" t="inlineStr">
        <is>
          <t>Paxton Women's Viscose Long Sleeve</t>
        </is>
      </c>
      <c r="D98" s="0" t="inlineStr">
        <is>
          <t>'126489</t>
        </is>
      </c>
      <c r="E98" s="0" t="inlineStr">
        <is>
          <t>BLANK PAXTON W LG:126489A-S</t>
        </is>
      </c>
      <c r="F98" s="0" t="inlineStr">
        <is>
          <t>'899126489048</t>
        </is>
      </c>
      <c r="G98" s="0" t="inlineStr">
        <is>
          <t>WOMENS</t>
        </is>
      </c>
      <c r="H98" s="0" t="inlineStr">
        <is>
          <t>S</t>
        </is>
      </c>
      <c r="I98" s="0">
        <v>54</v>
      </c>
      <c r="J98" s="0">
        <v>26</v>
      </c>
    </row>
    <row r="99" spans="1:10" customHeight="0">
      <c r="A99" s="0">
        <f>HYPERLINK("https://dl.dropboxusercontent.com/scl/fi/ffak1ax1uscf9kulfz77e/editdsc3520.jpg?rlkey=hju0u4e4wpsralvc3pcfzj5zs&amp;dl=0","Click to download Image")</f>
      </c>
      <c r="B99" s="0">
        <f>HYPERLINK("https://dl.dropboxusercontent.com/scl/fi/t4yyqid2wb2la2n575foi/verae-size-charts-paxton.jpg?rlkey=dku0rl7dmwei9ihn2x9hy83rq&amp;dl=0","Click to download SizeChart")</f>
      </c>
      <c r="C99" s="0" t="inlineStr">
        <is>
          <t>Paxton Women's Viscose Long Sleeve</t>
        </is>
      </c>
      <c r="D99" s="0" t="inlineStr">
        <is>
          <t>'126489</t>
        </is>
      </c>
      <c r="E99" s="0" t="inlineStr">
        <is>
          <t>BLANK PAXTON W LG:126489B-M</t>
        </is>
      </c>
      <c r="F99" s="0" t="inlineStr">
        <is>
          <t>'899126489055</t>
        </is>
      </c>
      <c r="G99" s="0" t="inlineStr">
        <is>
          <t>WOMENS</t>
        </is>
      </c>
      <c r="H99" s="0" t="inlineStr">
        <is>
          <t>M</t>
        </is>
      </c>
      <c r="I99" s="0">
        <v>54</v>
      </c>
      <c r="J99" s="0">
        <v>47</v>
      </c>
    </row>
    <row r="100" spans="1:10" customHeight="0">
      <c r="A100" s="0">
        <f>HYPERLINK("https://dl.dropboxusercontent.com/scl/fi/ffak1ax1uscf9kulfz77e/editdsc3520.jpg?rlkey=hju0u4e4wpsralvc3pcfzj5zs&amp;dl=0","Click to download Image")</f>
      </c>
      <c r="B100" s="0">
        <f>HYPERLINK("https://dl.dropboxusercontent.com/scl/fi/t4yyqid2wb2la2n575foi/verae-size-charts-paxton.jpg?rlkey=dku0rl7dmwei9ihn2x9hy83rq&amp;dl=0","Click to download SizeChart")</f>
      </c>
      <c r="C100" s="0" t="inlineStr">
        <is>
          <t>Paxton Women's Viscose Long Sleeve</t>
        </is>
      </c>
      <c r="D100" s="0" t="inlineStr">
        <is>
          <t>'126489</t>
        </is>
      </c>
      <c r="E100" s="0" t="inlineStr">
        <is>
          <t>BLANK PAXTON W LG:126489C-L</t>
        </is>
      </c>
      <c r="F100" s="0" t="inlineStr">
        <is>
          <t>'899126489062</t>
        </is>
      </c>
      <c r="G100" s="0" t="inlineStr">
        <is>
          <t>WOMENS</t>
        </is>
      </c>
      <c r="H100" s="0" t="inlineStr">
        <is>
          <t>L</t>
        </is>
      </c>
      <c r="I100" s="0">
        <v>54</v>
      </c>
      <c r="J100" s="0">
        <v>45</v>
      </c>
    </row>
    <row r="101" spans="1:10" customHeight="0">
      <c r="A101" s="0">
        <f>HYPERLINK("https://dl.dropboxusercontent.com/scl/fi/ffak1ax1uscf9kulfz77e/editdsc3520.jpg?rlkey=hju0u4e4wpsralvc3pcfzj5zs&amp;dl=0","Click to download Image")</f>
      </c>
      <c r="B101" s="0">
        <f>HYPERLINK("https://dl.dropboxusercontent.com/scl/fi/t4yyqid2wb2la2n575foi/verae-size-charts-paxton.jpg?rlkey=dku0rl7dmwei9ihn2x9hy83rq&amp;dl=0","Click to download SizeChart")</f>
      </c>
      <c r="C101" s="0" t="inlineStr">
        <is>
          <t>Paxton Women's Viscose Long Sleeve</t>
        </is>
      </c>
      <c r="D101" s="0" t="inlineStr">
        <is>
          <t>'126489</t>
        </is>
      </c>
      <c r="E101" s="0" t="inlineStr">
        <is>
          <t>BLANK PAXTON W LG:126489D-XL</t>
        </is>
      </c>
      <c r="F101" s="0" t="inlineStr">
        <is>
          <t>'899126489079</t>
        </is>
      </c>
      <c r="G101" s="0" t="inlineStr">
        <is>
          <t>WOMENS</t>
        </is>
      </c>
      <c r="H101" s="0" t="inlineStr">
        <is>
          <t>XL</t>
        </is>
      </c>
      <c r="I101" s="0">
        <v>54</v>
      </c>
      <c r="J101" s="0">
        <v>46</v>
      </c>
    </row>
    <row r="102" spans="1:10" customHeight="0">
      <c r="A102" s="0">
        <f>HYPERLINK("https://dl.dropboxusercontent.com/scl/fi/ffak1ax1uscf9kulfz77e/editdsc3520.jpg?rlkey=hju0u4e4wpsralvc3pcfzj5zs&amp;dl=0","Click to download Image")</f>
      </c>
      <c r="B102" s="0">
        <f>HYPERLINK("https://dl.dropboxusercontent.com/scl/fi/t4yyqid2wb2la2n575foi/verae-size-charts-paxton.jpg?rlkey=dku0rl7dmwei9ihn2x9hy83rq&amp;dl=0","Click to download SizeChart")</f>
      </c>
      <c r="C102" s="0" t="inlineStr">
        <is>
          <t>Paxton Women's Viscose Long Sleeve</t>
        </is>
      </c>
      <c r="D102" s="0" t="inlineStr">
        <is>
          <t>'126489</t>
        </is>
      </c>
      <c r="E102" s="0" t="inlineStr">
        <is>
          <t>BLANK PAXTON W LG:126489E-2XL</t>
        </is>
      </c>
      <c r="F102" s="0" t="inlineStr">
        <is>
          <t>'899126489086</t>
        </is>
      </c>
      <c r="G102" s="0" t="inlineStr">
        <is>
          <t>WOMENS</t>
        </is>
      </c>
      <c r="H102" s="0" t="inlineStr">
        <is>
          <t>2XL</t>
        </is>
      </c>
      <c r="I102" s="0">
        <v>54</v>
      </c>
      <c r="J102" s="0">
        <v>30</v>
      </c>
    </row>
    <row r="103" spans="1:10" customHeight="0">
      <c r="A103" s="0">
        <f>HYPERLINK("https://dl.dropboxusercontent.com/scl/fi/ffak1ax1uscf9kulfz77e/editdsc3520.jpg?rlkey=hju0u4e4wpsralvc3pcfzj5zs&amp;dl=0","Click to download Image")</f>
      </c>
      <c r="B103" s="0">
        <f>HYPERLINK("https://dl.dropboxusercontent.com/scl/fi/t4yyqid2wb2la2n575foi/verae-size-charts-paxton.jpg?rlkey=dku0rl7dmwei9ihn2x9hy83rq&amp;dl=0","Click to download SizeChart")</f>
      </c>
      <c r="C103" s="0" t="inlineStr">
        <is>
          <t>Paxton Women's Viscose Long Sleeve</t>
        </is>
      </c>
      <c r="D103" s="0" t="inlineStr">
        <is>
          <t>'126489</t>
        </is>
      </c>
      <c r="E103" s="0" t="inlineStr">
        <is>
          <t>BLANK PAXTON W LG:126489F-3XL</t>
        </is>
      </c>
      <c r="F103" s="0" t="inlineStr">
        <is>
          <t>'899126489093</t>
        </is>
      </c>
      <c r="G103" s="0" t="inlineStr">
        <is>
          <t>WOMENS</t>
        </is>
      </c>
      <c r="H103" s="0" t="inlineStr">
        <is>
          <t>3XL</t>
        </is>
      </c>
      <c r="I103" s="0">
        <v>54</v>
      </c>
      <c r="J103" s="0">
        <v>20</v>
      </c>
    </row>
    <row r="104" spans="1:10" customHeight="0">
      <c r="A104" s="0">
        <f>HYPERLINK("https://dl.dropboxusercontent.com/scl/fi/tfqlrytwnc93qpiej712k/126488f266562.jpg?rlkey=ifomow9pz2jetdxiu20az2pib&amp;dl=0","Click to download Image")</f>
      </c>
      <c r="B104" s="0">
        <f>HYPERLINK("https://dl.dropboxusercontent.com/scl/fi/t4yyqid2wb2la2n575foi/verae-size-charts-paxton.jpg?rlkey=dku0rl7dmwei9ihn2x9hy83rq&amp;dl=0","Click to download SizeChart")</f>
      </c>
      <c r="C104" s="0" t="inlineStr">
        <is>
          <t>Paxton Women's Viscose Long Sleeve</t>
        </is>
      </c>
      <c r="D104" s="0" t="inlineStr">
        <is>
          <t>'126488</t>
        </is>
      </c>
      <c r="E104" s="0" t="inlineStr">
        <is>
          <t>BLANK PAXTON W BC:126488AA-XS</t>
        </is>
      </c>
      <c r="F104" s="0" t="inlineStr">
        <is>
          <t>'899126488034</t>
        </is>
      </c>
      <c r="G104" s="0" t="inlineStr">
        <is>
          <t>WOMENS</t>
        </is>
      </c>
      <c r="H104" s="0" t="inlineStr">
        <is>
          <t>XS</t>
        </is>
      </c>
      <c r="I104" s="0">
        <v>54</v>
      </c>
      <c r="J104" s="0">
        <v>20</v>
      </c>
    </row>
    <row r="105" spans="1:10" customHeight="0">
      <c r="A105" s="0">
        <f>HYPERLINK("https://dl.dropboxusercontent.com/scl/fi/tfqlrytwnc93qpiej712k/126488f266562.jpg?rlkey=ifomow9pz2jetdxiu20az2pib&amp;dl=0","Click to download Image")</f>
      </c>
      <c r="B105" s="0">
        <f>HYPERLINK("https://dl.dropboxusercontent.com/scl/fi/t4yyqid2wb2la2n575foi/verae-size-charts-paxton.jpg?rlkey=dku0rl7dmwei9ihn2x9hy83rq&amp;dl=0","Click to download SizeChart")</f>
      </c>
      <c r="C105" s="0" t="inlineStr">
        <is>
          <t>Paxton Women's Viscose Long Sleeve</t>
        </is>
      </c>
      <c r="D105" s="0" t="inlineStr">
        <is>
          <t>'126488</t>
        </is>
      </c>
      <c r="E105" s="0" t="inlineStr">
        <is>
          <t>BLANK PAXTON W BC:126488A-S</t>
        </is>
      </c>
      <c r="F105" s="0" t="inlineStr">
        <is>
          <t>'899126488041</t>
        </is>
      </c>
      <c r="G105" s="0" t="inlineStr">
        <is>
          <t>WOMENS</t>
        </is>
      </c>
      <c r="H105" s="0" t="inlineStr">
        <is>
          <t>S</t>
        </is>
      </c>
      <c r="I105" s="0">
        <v>54</v>
      </c>
      <c r="J105" s="0">
        <v>31</v>
      </c>
    </row>
    <row r="106" spans="1:10" customHeight="0">
      <c r="A106" s="0">
        <f>HYPERLINK("https://dl.dropboxusercontent.com/scl/fi/tfqlrytwnc93qpiej712k/126488f266562.jpg?rlkey=ifomow9pz2jetdxiu20az2pib&amp;dl=0","Click to download Image")</f>
      </c>
      <c r="B106" s="0">
        <f>HYPERLINK("https://dl.dropboxusercontent.com/scl/fi/t4yyqid2wb2la2n575foi/verae-size-charts-paxton.jpg?rlkey=dku0rl7dmwei9ihn2x9hy83rq&amp;dl=0","Click to download SizeChart")</f>
      </c>
      <c r="C106" s="0" t="inlineStr">
        <is>
          <t>Paxton Women's Viscose Long Sleeve</t>
        </is>
      </c>
      <c r="D106" s="0" t="inlineStr">
        <is>
          <t>'126488</t>
        </is>
      </c>
      <c r="E106" s="0" t="inlineStr">
        <is>
          <t>BLANK PAXTON W BC:126488B-M</t>
        </is>
      </c>
      <c r="F106" s="0" t="inlineStr">
        <is>
          <t>'899126488058</t>
        </is>
      </c>
      <c r="G106" s="0" t="inlineStr">
        <is>
          <t>WOMENS</t>
        </is>
      </c>
      <c r="H106" s="0" t="inlineStr">
        <is>
          <t>M</t>
        </is>
      </c>
      <c r="I106" s="0">
        <v>54</v>
      </c>
      <c r="J106" s="0">
        <v>49</v>
      </c>
    </row>
    <row r="107" spans="1:10" customHeight="0">
      <c r="A107" s="0">
        <f>HYPERLINK("https://dl.dropboxusercontent.com/scl/fi/tfqlrytwnc93qpiej712k/126488f266562.jpg?rlkey=ifomow9pz2jetdxiu20az2pib&amp;dl=0","Click to download Image")</f>
      </c>
      <c r="B107" s="0">
        <f>HYPERLINK("https://dl.dropboxusercontent.com/scl/fi/t4yyqid2wb2la2n575foi/verae-size-charts-paxton.jpg?rlkey=dku0rl7dmwei9ihn2x9hy83rq&amp;dl=0","Click to download SizeChart")</f>
      </c>
      <c r="C107" s="0" t="inlineStr">
        <is>
          <t>Paxton Women's Viscose Long Sleeve</t>
        </is>
      </c>
      <c r="D107" s="0" t="inlineStr">
        <is>
          <t>'126488</t>
        </is>
      </c>
      <c r="E107" s="0" t="inlineStr">
        <is>
          <t>BLANK PAXTON W BC:126488C-L</t>
        </is>
      </c>
      <c r="F107" s="0" t="inlineStr">
        <is>
          <t>'899126488065</t>
        </is>
      </c>
      <c r="G107" s="0" t="inlineStr">
        <is>
          <t>WOMENS</t>
        </is>
      </c>
      <c r="H107" s="0" t="inlineStr">
        <is>
          <t>L</t>
        </is>
      </c>
      <c r="I107" s="0">
        <v>54</v>
      </c>
      <c r="J107" s="0">
        <v>49</v>
      </c>
    </row>
    <row r="108" spans="1:10" customHeight="0">
      <c r="A108" s="0">
        <f>HYPERLINK("https://dl.dropboxusercontent.com/scl/fi/tfqlrytwnc93qpiej712k/126488f266562.jpg?rlkey=ifomow9pz2jetdxiu20az2pib&amp;dl=0","Click to download Image")</f>
      </c>
      <c r="B108" s="0">
        <f>HYPERLINK("https://dl.dropboxusercontent.com/scl/fi/t4yyqid2wb2la2n575foi/verae-size-charts-paxton.jpg?rlkey=dku0rl7dmwei9ihn2x9hy83rq&amp;dl=0","Click to download SizeChart")</f>
      </c>
      <c r="C108" s="0" t="inlineStr">
        <is>
          <t>Paxton Women's Viscose Long Sleeve</t>
        </is>
      </c>
      <c r="D108" s="0" t="inlineStr">
        <is>
          <t>'126488</t>
        </is>
      </c>
      <c r="E108" s="0" t="inlineStr">
        <is>
          <t>BLANK PAXTON W BC:126488D-XL</t>
        </is>
      </c>
      <c r="F108" s="0" t="inlineStr">
        <is>
          <t>'899126488072</t>
        </is>
      </c>
      <c r="G108" s="0" t="inlineStr">
        <is>
          <t>WOMENS</t>
        </is>
      </c>
      <c r="H108" s="0" t="inlineStr">
        <is>
          <t>XL</t>
        </is>
      </c>
      <c r="I108" s="0">
        <v>54</v>
      </c>
      <c r="J108" s="0">
        <v>49</v>
      </c>
    </row>
    <row r="109" spans="1:10" customHeight="0">
      <c r="A109" s="0">
        <f>HYPERLINK("https://dl.dropboxusercontent.com/scl/fi/tfqlrytwnc93qpiej712k/126488f266562.jpg?rlkey=ifomow9pz2jetdxiu20az2pib&amp;dl=0","Click to download Image")</f>
      </c>
      <c r="B109" s="0">
        <f>HYPERLINK("https://dl.dropboxusercontent.com/scl/fi/t4yyqid2wb2la2n575foi/verae-size-charts-paxton.jpg?rlkey=dku0rl7dmwei9ihn2x9hy83rq&amp;dl=0","Click to download SizeChart")</f>
      </c>
      <c r="C109" s="0" t="inlineStr">
        <is>
          <t>Paxton Women's Viscose Long Sleeve</t>
        </is>
      </c>
      <c r="D109" s="0" t="inlineStr">
        <is>
          <t>'126488</t>
        </is>
      </c>
      <c r="E109" s="0" t="inlineStr">
        <is>
          <t>BLANK PAXTON W BC:126488E-2XL</t>
        </is>
      </c>
      <c r="F109" s="0" t="inlineStr">
        <is>
          <t>'899126488089</t>
        </is>
      </c>
      <c r="G109" s="0" t="inlineStr">
        <is>
          <t>WOMENS</t>
        </is>
      </c>
      <c r="H109" s="0" t="inlineStr">
        <is>
          <t>2XL</t>
        </is>
      </c>
      <c r="I109" s="0">
        <v>54</v>
      </c>
      <c r="J109" s="0">
        <v>29</v>
      </c>
    </row>
    <row r="110" spans="1:10" customHeight="0">
      <c r="A110" s="0">
        <f>HYPERLINK("https://dl.dropboxusercontent.com/scl/fi/tfqlrytwnc93qpiej712k/126488f266562.jpg?rlkey=ifomow9pz2jetdxiu20az2pib&amp;dl=0","Click to download Image")</f>
      </c>
      <c r="B110" s="0">
        <f>HYPERLINK("https://dl.dropboxusercontent.com/scl/fi/t4yyqid2wb2la2n575foi/verae-size-charts-paxton.jpg?rlkey=dku0rl7dmwei9ihn2x9hy83rq&amp;dl=0","Click to download SizeChart")</f>
      </c>
      <c r="C110" s="0" t="inlineStr">
        <is>
          <t>Paxton Women's Viscose Long Sleeve</t>
        </is>
      </c>
      <c r="D110" s="0" t="inlineStr">
        <is>
          <t>'126488</t>
        </is>
      </c>
      <c r="E110" s="0" t="inlineStr">
        <is>
          <t>BLANK PAXTON W BC:126488F-3XL</t>
        </is>
      </c>
      <c r="F110" s="0" t="inlineStr">
        <is>
          <t>'899126488096</t>
        </is>
      </c>
      <c r="G110" s="0" t="inlineStr">
        <is>
          <t>WOMENS</t>
        </is>
      </c>
      <c r="H110" s="0" t="inlineStr">
        <is>
          <t>3XL</t>
        </is>
      </c>
      <c r="I110" s="0">
        <v>54</v>
      </c>
      <c r="J110" s="0">
        <v>19</v>
      </c>
    </row>
    <row r="111" spans="1:10" customHeight="0">
      <c r="A111" s="0">
        <f>HYPERLINK("https://dl.dropboxusercontent.com/scl/fi/ohtomgg4bb52y27xjkylp/a7248-21blackfg96281.jpg?rlkey=wxnk7pymi2v6bc2i75wb4u5ot&amp;dl=0","Click to download Image")</f>
      </c>
      <c r="B111" s="0">
        <f>HYPERLINK("https://dl.dropboxusercontent.com/scl/fi/pt42yvd8zozyzjkjoo53u/verae-size-chartsavie.jpg?rlkey=fbujyh9oombyty4w58gzokpxb&amp;dl=0","Click to download SizeChart")</f>
      </c>
      <c r="C111" s="0" t="inlineStr">
        <is>
          <t>Avie Women's Scuba Sweatshirt</t>
        </is>
      </c>
      <c r="D111" s="0" t="inlineStr">
        <is>
          <t>'124308</t>
        </is>
      </c>
      <c r="E111" s="0" t="inlineStr">
        <is>
          <t>BLANK AVIE W BK:124308AA-XS</t>
        </is>
      </c>
      <c r="F111" s="0" t="inlineStr">
        <is>
          <t>'899124308037</t>
        </is>
      </c>
      <c r="G111" s="0" t="inlineStr">
        <is>
          <t>WOMENS</t>
        </is>
      </c>
      <c r="H111" s="0" t="inlineStr">
        <is>
          <t>XS</t>
        </is>
      </c>
      <c r="I111" s="0">
        <v>58</v>
      </c>
      <c r="J111" s="0">
        <v>20</v>
      </c>
    </row>
    <row r="112" spans="1:10" customHeight="0">
      <c r="A112" s="0">
        <f>HYPERLINK("https://dl.dropboxusercontent.com/scl/fi/ohtomgg4bb52y27xjkylp/a7248-21blackfg96281.jpg?rlkey=wxnk7pymi2v6bc2i75wb4u5ot&amp;dl=0","Click to download Image")</f>
      </c>
      <c r="B112" s="0">
        <f>HYPERLINK("https://dl.dropboxusercontent.com/scl/fi/pt42yvd8zozyzjkjoo53u/verae-size-chartsavie.jpg?rlkey=fbujyh9oombyty4w58gzokpxb&amp;dl=0","Click to download SizeChart")</f>
      </c>
      <c r="C112" s="0" t="inlineStr">
        <is>
          <t>Avie Women's Scuba Sweatshirt</t>
        </is>
      </c>
      <c r="D112" s="0" t="inlineStr">
        <is>
          <t>'124308</t>
        </is>
      </c>
      <c r="E112" s="0" t="inlineStr">
        <is>
          <t>BLANK AVIE W BK:124308A-S</t>
        </is>
      </c>
      <c r="F112" s="0" t="inlineStr">
        <is>
          <t>'899124308044</t>
        </is>
      </c>
      <c r="G112" s="0" t="inlineStr">
        <is>
          <t>WOMENS</t>
        </is>
      </c>
      <c r="H112" s="0" t="inlineStr">
        <is>
          <t>S</t>
        </is>
      </c>
      <c r="I112" s="0">
        <v>58</v>
      </c>
      <c r="J112" s="0">
        <v>27</v>
      </c>
    </row>
    <row r="113" spans="1:10" customHeight="0">
      <c r="A113" s="0">
        <f>HYPERLINK("https://dl.dropboxusercontent.com/scl/fi/ohtomgg4bb52y27xjkylp/a7248-21blackfg96281.jpg?rlkey=wxnk7pymi2v6bc2i75wb4u5ot&amp;dl=0","Click to download Image")</f>
      </c>
      <c r="B113" s="0">
        <f>HYPERLINK("https://dl.dropboxusercontent.com/scl/fi/pt42yvd8zozyzjkjoo53u/verae-size-chartsavie.jpg?rlkey=fbujyh9oombyty4w58gzokpxb&amp;dl=0","Click to download SizeChart")</f>
      </c>
      <c r="C113" s="0" t="inlineStr">
        <is>
          <t>Avie Women's Scuba Sweatshirt</t>
        </is>
      </c>
      <c r="D113" s="0" t="inlineStr">
        <is>
          <t>'124308</t>
        </is>
      </c>
      <c r="E113" s="0" t="inlineStr">
        <is>
          <t>BLANK AVIE W BK:124308B-M</t>
        </is>
      </c>
      <c r="F113" s="0" t="inlineStr">
        <is>
          <t>'899124308051</t>
        </is>
      </c>
      <c r="G113" s="0" t="inlineStr">
        <is>
          <t>WOMENS</t>
        </is>
      </c>
      <c r="H113" s="0" t="inlineStr">
        <is>
          <t>M</t>
        </is>
      </c>
      <c r="I113" s="0">
        <v>58</v>
      </c>
      <c r="J113" s="0">
        <v>46</v>
      </c>
    </row>
    <row r="114" spans="1:10" customHeight="0">
      <c r="A114" s="0">
        <f>HYPERLINK("https://dl.dropboxusercontent.com/scl/fi/ohtomgg4bb52y27xjkylp/a7248-21blackfg96281.jpg?rlkey=wxnk7pymi2v6bc2i75wb4u5ot&amp;dl=0","Click to download Image")</f>
      </c>
      <c r="B114" s="0">
        <f>HYPERLINK("https://dl.dropboxusercontent.com/scl/fi/pt42yvd8zozyzjkjoo53u/verae-size-chartsavie.jpg?rlkey=fbujyh9oombyty4w58gzokpxb&amp;dl=0","Click to download SizeChart")</f>
      </c>
      <c r="C114" s="0" t="inlineStr">
        <is>
          <t>Avie Women's Scuba Sweatshirt</t>
        </is>
      </c>
      <c r="D114" s="0" t="inlineStr">
        <is>
          <t>'124308</t>
        </is>
      </c>
      <c r="E114" s="0" t="inlineStr">
        <is>
          <t>BLANK AVIE W BK:124308C-L</t>
        </is>
      </c>
      <c r="F114" s="0" t="inlineStr">
        <is>
          <t>'899124308068</t>
        </is>
      </c>
      <c r="G114" s="0" t="inlineStr">
        <is>
          <t>WOMENS</t>
        </is>
      </c>
      <c r="H114" s="0" t="inlineStr">
        <is>
          <t>L</t>
        </is>
      </c>
      <c r="I114" s="0">
        <v>58</v>
      </c>
      <c r="J114" s="0">
        <v>47</v>
      </c>
    </row>
    <row r="115" spans="1:10" customHeight="0">
      <c r="A115" s="0">
        <f>HYPERLINK("https://dl.dropboxusercontent.com/scl/fi/ohtomgg4bb52y27xjkylp/a7248-21blackfg96281.jpg?rlkey=wxnk7pymi2v6bc2i75wb4u5ot&amp;dl=0","Click to download Image")</f>
      </c>
      <c r="B115" s="0">
        <f>HYPERLINK("https://dl.dropboxusercontent.com/scl/fi/pt42yvd8zozyzjkjoo53u/verae-size-chartsavie.jpg?rlkey=fbujyh9oombyty4w58gzokpxb&amp;dl=0","Click to download SizeChart")</f>
      </c>
      <c r="C115" s="0" t="inlineStr">
        <is>
          <t>Avie Women's Scuba Sweatshirt</t>
        </is>
      </c>
      <c r="D115" s="0" t="inlineStr">
        <is>
          <t>'124308</t>
        </is>
      </c>
      <c r="E115" s="0" t="inlineStr">
        <is>
          <t>BLANK AVIE W BK:124308D-XL</t>
        </is>
      </c>
      <c r="F115" s="0" t="inlineStr">
        <is>
          <t>'899124308075</t>
        </is>
      </c>
      <c r="G115" s="0" t="inlineStr">
        <is>
          <t>WOMENS</t>
        </is>
      </c>
      <c r="H115" s="0" t="inlineStr">
        <is>
          <t>XL</t>
        </is>
      </c>
      <c r="I115" s="0">
        <v>58</v>
      </c>
      <c r="J115" s="0">
        <v>47</v>
      </c>
    </row>
    <row r="116" spans="1:10" customHeight="0">
      <c r="A116" s="0">
        <f>HYPERLINK("https://dl.dropboxusercontent.com/scl/fi/ohtomgg4bb52y27xjkylp/a7248-21blackfg96281.jpg?rlkey=wxnk7pymi2v6bc2i75wb4u5ot&amp;dl=0","Click to download Image")</f>
      </c>
      <c r="B116" s="0">
        <f>HYPERLINK("https://dl.dropboxusercontent.com/scl/fi/pt42yvd8zozyzjkjoo53u/verae-size-chartsavie.jpg?rlkey=fbujyh9oombyty4w58gzokpxb&amp;dl=0","Click to download SizeChart")</f>
      </c>
      <c r="C116" s="0" t="inlineStr">
        <is>
          <t>Avie Women's Scuba Sweatshirt</t>
        </is>
      </c>
      <c r="D116" s="0" t="inlineStr">
        <is>
          <t>'124308</t>
        </is>
      </c>
      <c r="E116" s="0" t="inlineStr">
        <is>
          <t>BLANK AVIE W BK:124308E-2XL</t>
        </is>
      </c>
      <c r="F116" s="0" t="inlineStr">
        <is>
          <t>'899124308082</t>
        </is>
      </c>
      <c r="G116" s="0" t="inlineStr">
        <is>
          <t>WOMENS</t>
        </is>
      </c>
      <c r="H116" s="0" t="inlineStr">
        <is>
          <t>2XL</t>
        </is>
      </c>
      <c r="I116" s="0">
        <v>60</v>
      </c>
      <c r="J116" s="0">
        <v>29</v>
      </c>
    </row>
    <row r="117" spans="1:10" customHeight="0">
      <c r="A117" s="0">
        <f>HYPERLINK("https://dl.dropboxusercontent.com/scl/fi/ohtomgg4bb52y27xjkylp/a7248-21blackfg96281.jpg?rlkey=wxnk7pymi2v6bc2i75wb4u5ot&amp;dl=0","Click to download Image")</f>
      </c>
      <c r="B117" s="0">
        <f>HYPERLINK("https://dl.dropboxusercontent.com/scl/fi/pt42yvd8zozyzjkjoo53u/verae-size-chartsavie.jpg?rlkey=fbujyh9oombyty4w58gzokpxb&amp;dl=0","Click to download SizeChart")</f>
      </c>
      <c r="C117" s="0" t="inlineStr">
        <is>
          <t>Avie Women's Scuba Sweatshirt</t>
        </is>
      </c>
      <c r="D117" s="0" t="inlineStr">
        <is>
          <t>'124308</t>
        </is>
      </c>
      <c r="E117" s="0" t="inlineStr">
        <is>
          <t>BLANK AVIE W BK:124308F-3XL</t>
        </is>
      </c>
      <c r="F117" s="0" t="inlineStr">
        <is>
          <t>'899124308099</t>
        </is>
      </c>
      <c r="G117" s="0" t="inlineStr">
        <is>
          <t>WOMENS</t>
        </is>
      </c>
      <c r="H117" s="0" t="inlineStr">
        <is>
          <t>3XL</t>
        </is>
      </c>
      <c r="I117" s="0">
        <v>60</v>
      </c>
      <c r="J117" s="0">
        <v>19</v>
      </c>
    </row>
    <row r="118" spans="1:10" customHeight="0">
      <c r="A118" s="0">
        <f>HYPERLINK("https://dl.dropboxusercontent.com/scl/fi/iotqxnteuctuuuskmfs43/a7233-21fg261952.jpg?rlkey=enzpoh62i11ceh5ip9gljm4j8&amp;dl=0","Click to download Image")</f>
      </c>
      <c r="B118" s="0">
        <f>HYPERLINK("https://dl.dropboxusercontent.com/scl/fi/pt42yvd8zozyzjkjoo53u/verae-size-chartsavie.jpg?rlkey=fbujyh9oombyty4w58gzokpxb&amp;dl=0","Click to download SizeChart")</f>
      </c>
      <c r="C118" s="0" t="inlineStr">
        <is>
          <t>Avie Women's Scuba Sweatshirt</t>
        </is>
      </c>
      <c r="D118" s="0" t="inlineStr">
        <is>
          <t>'124847</t>
        </is>
      </c>
      <c r="E118" s="0" t="inlineStr">
        <is>
          <t>BLANK AVIE W GY:124847AA-XS</t>
        </is>
      </c>
      <c r="F118" s="0" t="inlineStr">
        <is>
          <t>'899124847031</t>
        </is>
      </c>
      <c r="G118" s="0" t="inlineStr">
        <is>
          <t>WOMENS</t>
        </is>
      </c>
      <c r="H118" s="0" t="inlineStr">
        <is>
          <t>XS</t>
        </is>
      </c>
      <c r="I118" s="0">
        <v>58</v>
      </c>
      <c r="J118" s="0">
        <v>20</v>
      </c>
    </row>
    <row r="119" spans="1:10" customHeight="0">
      <c r="A119" s="0">
        <f>HYPERLINK("https://dl.dropboxusercontent.com/scl/fi/iotqxnteuctuuuskmfs43/a7233-21fg261952.jpg?rlkey=enzpoh62i11ceh5ip9gljm4j8&amp;dl=0","Click to download Image")</f>
      </c>
      <c r="B119" s="0">
        <f>HYPERLINK("https://dl.dropboxusercontent.com/scl/fi/pt42yvd8zozyzjkjoo53u/verae-size-chartsavie.jpg?rlkey=fbujyh9oombyty4w58gzokpxb&amp;dl=0","Click to download SizeChart")</f>
      </c>
      <c r="C119" s="0" t="inlineStr">
        <is>
          <t>Avie Women's Scuba Sweatshirt</t>
        </is>
      </c>
      <c r="D119" s="0" t="inlineStr">
        <is>
          <t>'124847</t>
        </is>
      </c>
      <c r="E119" s="0" t="inlineStr">
        <is>
          <t>BLANK AVIE W GY:124847A-S</t>
        </is>
      </c>
      <c r="F119" s="0" t="inlineStr">
        <is>
          <t>'899124847048</t>
        </is>
      </c>
      <c r="G119" s="0" t="inlineStr">
        <is>
          <t>WOMENS</t>
        </is>
      </c>
      <c r="H119" s="0" t="inlineStr">
        <is>
          <t>S</t>
        </is>
      </c>
      <c r="I119" s="0">
        <v>58</v>
      </c>
      <c r="J119" s="0">
        <v>30</v>
      </c>
    </row>
    <row r="120" spans="1:10" customHeight="0">
      <c r="A120" s="0">
        <f>HYPERLINK("https://dl.dropboxusercontent.com/scl/fi/iotqxnteuctuuuskmfs43/a7233-21fg261952.jpg?rlkey=enzpoh62i11ceh5ip9gljm4j8&amp;dl=0","Click to download Image")</f>
      </c>
      <c r="B120" s="0">
        <f>HYPERLINK("https://dl.dropboxusercontent.com/scl/fi/pt42yvd8zozyzjkjoo53u/verae-size-chartsavie.jpg?rlkey=fbujyh9oombyty4w58gzokpxb&amp;dl=0","Click to download SizeChart")</f>
      </c>
      <c r="C120" s="0" t="inlineStr">
        <is>
          <t>Avie Women's Scuba Sweatshirt</t>
        </is>
      </c>
      <c r="D120" s="0" t="inlineStr">
        <is>
          <t>'124847</t>
        </is>
      </c>
      <c r="E120" s="0" t="inlineStr">
        <is>
          <t>BLANK AVIE W GY:124847B-M</t>
        </is>
      </c>
      <c r="F120" s="0" t="inlineStr">
        <is>
          <t>'899124847055</t>
        </is>
      </c>
      <c r="G120" s="0" t="inlineStr">
        <is>
          <t>WOMENS</t>
        </is>
      </c>
      <c r="H120" s="0" t="inlineStr">
        <is>
          <t>M</t>
        </is>
      </c>
      <c r="I120" s="0">
        <v>58</v>
      </c>
      <c r="J120" s="0">
        <v>48</v>
      </c>
    </row>
    <row r="121" spans="1:10" customHeight="0">
      <c r="A121" s="0">
        <f>HYPERLINK("https://dl.dropboxusercontent.com/scl/fi/iotqxnteuctuuuskmfs43/a7233-21fg261952.jpg?rlkey=enzpoh62i11ceh5ip9gljm4j8&amp;dl=0","Click to download Image")</f>
      </c>
      <c r="B121" s="0">
        <f>HYPERLINK("https://dl.dropboxusercontent.com/scl/fi/pt42yvd8zozyzjkjoo53u/verae-size-chartsavie.jpg?rlkey=fbujyh9oombyty4w58gzokpxb&amp;dl=0","Click to download SizeChart")</f>
      </c>
      <c r="C121" s="0" t="inlineStr">
        <is>
          <t>Avie Women's Scuba Sweatshirt</t>
        </is>
      </c>
      <c r="D121" s="0" t="inlineStr">
        <is>
          <t>'124847</t>
        </is>
      </c>
      <c r="E121" s="0" t="inlineStr">
        <is>
          <t>BLANK AVIE W GY:124847C-L</t>
        </is>
      </c>
      <c r="F121" s="0" t="inlineStr">
        <is>
          <t>'899124847062</t>
        </is>
      </c>
      <c r="G121" s="0" t="inlineStr">
        <is>
          <t>WOMENS</t>
        </is>
      </c>
      <c r="H121" s="0" t="inlineStr">
        <is>
          <t>L</t>
        </is>
      </c>
      <c r="I121" s="0">
        <v>58</v>
      </c>
      <c r="J121" s="0">
        <v>50</v>
      </c>
    </row>
    <row r="122" spans="1:10" customHeight="0">
      <c r="A122" s="0">
        <f>HYPERLINK("https://dl.dropboxusercontent.com/scl/fi/iotqxnteuctuuuskmfs43/a7233-21fg261952.jpg?rlkey=enzpoh62i11ceh5ip9gljm4j8&amp;dl=0","Click to download Image")</f>
      </c>
      <c r="B122" s="0">
        <f>HYPERLINK("https://dl.dropboxusercontent.com/scl/fi/pt42yvd8zozyzjkjoo53u/verae-size-chartsavie.jpg?rlkey=fbujyh9oombyty4w58gzokpxb&amp;dl=0","Click to download SizeChart")</f>
      </c>
      <c r="C122" s="0" t="inlineStr">
        <is>
          <t>Avie Women's Scuba Sweatshirt</t>
        </is>
      </c>
      <c r="D122" s="0" t="inlineStr">
        <is>
          <t>'124847</t>
        </is>
      </c>
      <c r="E122" s="0" t="inlineStr">
        <is>
          <t>BLANK AVIE W GY:124847D-XL</t>
        </is>
      </c>
      <c r="F122" s="0" t="inlineStr">
        <is>
          <t>'899124847079</t>
        </is>
      </c>
      <c r="G122" s="0" t="inlineStr">
        <is>
          <t>WOMENS</t>
        </is>
      </c>
      <c r="H122" s="0" t="inlineStr">
        <is>
          <t>XL</t>
        </is>
      </c>
      <c r="I122" s="0">
        <v>58</v>
      </c>
      <c r="J122" s="0">
        <v>48</v>
      </c>
    </row>
    <row r="123" spans="1:10" customHeight="0">
      <c r="A123" s="0">
        <f>HYPERLINK("https://dl.dropboxusercontent.com/scl/fi/iotqxnteuctuuuskmfs43/a7233-21fg261952.jpg?rlkey=enzpoh62i11ceh5ip9gljm4j8&amp;dl=0","Click to download Image")</f>
      </c>
      <c r="B123" s="0">
        <f>HYPERLINK("https://dl.dropboxusercontent.com/scl/fi/pt42yvd8zozyzjkjoo53u/verae-size-chartsavie.jpg?rlkey=fbujyh9oombyty4w58gzokpxb&amp;dl=0","Click to download SizeChart")</f>
      </c>
      <c r="C123" s="0" t="inlineStr">
        <is>
          <t>Avie Women's Scuba Sweatshirt</t>
        </is>
      </c>
      <c r="D123" s="0" t="inlineStr">
        <is>
          <t>'124847</t>
        </is>
      </c>
      <c r="E123" s="0" t="inlineStr">
        <is>
          <t>BLANK AVIE W GY:124847E-2XL</t>
        </is>
      </c>
      <c r="F123" s="0" t="inlineStr">
        <is>
          <t>'899124847086</t>
        </is>
      </c>
      <c r="G123" s="0" t="inlineStr">
        <is>
          <t>WOMENS</t>
        </is>
      </c>
      <c r="H123" s="0" t="inlineStr">
        <is>
          <t>2XL</t>
        </is>
      </c>
      <c r="I123" s="0">
        <v>60</v>
      </c>
      <c r="J123" s="0">
        <v>30</v>
      </c>
    </row>
    <row r="124" spans="1:10" customHeight="0">
      <c r="A124" s="0">
        <f>HYPERLINK("https://dl.dropboxusercontent.com/scl/fi/iotqxnteuctuuuskmfs43/a7233-21fg261952.jpg?rlkey=enzpoh62i11ceh5ip9gljm4j8&amp;dl=0","Click to download Image")</f>
      </c>
      <c r="B124" s="0">
        <f>HYPERLINK("https://dl.dropboxusercontent.com/scl/fi/pt42yvd8zozyzjkjoo53u/verae-size-chartsavie.jpg?rlkey=fbujyh9oombyty4w58gzokpxb&amp;dl=0","Click to download SizeChart")</f>
      </c>
      <c r="C124" s="0" t="inlineStr">
        <is>
          <t>Avie Women's Scuba Sweatshirt</t>
        </is>
      </c>
      <c r="D124" s="0" t="inlineStr">
        <is>
          <t>'124847</t>
        </is>
      </c>
      <c r="E124" s="0" t="inlineStr">
        <is>
          <t>BLANK AVIE W GY:124847F-3XL</t>
        </is>
      </c>
      <c r="F124" s="0" t="inlineStr">
        <is>
          <t>'899124847093</t>
        </is>
      </c>
      <c r="G124" s="0" t="inlineStr">
        <is>
          <t>WOMENS</t>
        </is>
      </c>
      <c r="H124" s="0" t="inlineStr">
        <is>
          <t>3XL</t>
        </is>
      </c>
      <c r="I124" s="0">
        <v>60</v>
      </c>
      <c r="J124" s="0">
        <v>20</v>
      </c>
    </row>
    <row r="125" spans="1:10" customHeight="0">
      <c r="A125" s="0">
        <f>HYPERLINK("https://dl.dropboxusercontent.com/scl/fi/5kwopzm3hsdgz464wfnye/a7261-2greenfg75488.jpg?rlkey=d000fx4z29qhyw1nu4423i2yf&amp;dl=0","Click to download Image")</f>
      </c>
      <c r="B125" s="0">
        <f>HYPERLINK("https://dl.dropboxusercontent.com/scl/fi/pt42yvd8zozyzjkjoo53u/verae-size-chartsavie.jpg?rlkey=fbujyh9oombyty4w58gzokpxb&amp;dl=0","Click to download SizeChart")</f>
      </c>
      <c r="C125" s="0" t="inlineStr">
        <is>
          <t>Avie Women's Scuba Sweatshirt</t>
        </is>
      </c>
      <c r="D125" s="0" t="inlineStr">
        <is>
          <t>'124849</t>
        </is>
      </c>
      <c r="E125" s="0" t="inlineStr">
        <is>
          <t>BLANK AVIE W GN:124849AA-XS</t>
        </is>
      </c>
      <c r="F125" s="0" t="inlineStr">
        <is>
          <t>'899124849035</t>
        </is>
      </c>
      <c r="G125" s="0" t="inlineStr">
        <is>
          <t>WOMENS</t>
        </is>
      </c>
      <c r="I125" s="0">
        <v>58</v>
      </c>
      <c r="J125" s="0">
        <v>19</v>
      </c>
    </row>
    <row r="126" spans="1:10" customHeight="0">
      <c r="A126" s="0">
        <f>HYPERLINK("https://dl.dropboxusercontent.com/scl/fi/5kwopzm3hsdgz464wfnye/a7261-2greenfg75488.jpg?rlkey=d000fx4z29qhyw1nu4423i2yf&amp;dl=0","Click to download Image")</f>
      </c>
      <c r="B126" s="0">
        <f>HYPERLINK("https://dl.dropboxusercontent.com/scl/fi/pt42yvd8zozyzjkjoo53u/verae-size-chartsavie.jpg?rlkey=fbujyh9oombyty4w58gzokpxb&amp;dl=0","Click to download SizeChart")</f>
      </c>
      <c r="C126" s="0" t="inlineStr">
        <is>
          <t>Avie Women's Scuba Sweatshirt</t>
        </is>
      </c>
      <c r="D126" s="0" t="inlineStr">
        <is>
          <t>'124849</t>
        </is>
      </c>
      <c r="E126" s="0" t="inlineStr">
        <is>
          <t>BLANK AVIE W GN:124849A-S</t>
        </is>
      </c>
      <c r="F126" s="0" t="inlineStr">
        <is>
          <t>'899124849042</t>
        </is>
      </c>
      <c r="G126" s="0" t="inlineStr">
        <is>
          <t>WOMENS</t>
        </is>
      </c>
      <c r="I126" s="0">
        <v>58</v>
      </c>
      <c r="J126" s="0">
        <v>23</v>
      </c>
    </row>
    <row r="127" spans="1:10" customHeight="0">
      <c r="A127" s="0">
        <f>HYPERLINK("https://dl.dropboxusercontent.com/scl/fi/5kwopzm3hsdgz464wfnye/a7261-2greenfg75488.jpg?rlkey=d000fx4z29qhyw1nu4423i2yf&amp;dl=0","Click to download Image")</f>
      </c>
      <c r="B127" s="0">
        <f>HYPERLINK("https://dl.dropboxusercontent.com/scl/fi/pt42yvd8zozyzjkjoo53u/verae-size-chartsavie.jpg?rlkey=fbujyh9oombyty4w58gzokpxb&amp;dl=0","Click to download SizeChart")</f>
      </c>
      <c r="C127" s="0" t="inlineStr">
        <is>
          <t>Avie Women's Scuba Sweatshirt</t>
        </is>
      </c>
      <c r="D127" s="0" t="inlineStr">
        <is>
          <t>'124849</t>
        </is>
      </c>
      <c r="E127" s="0" t="inlineStr">
        <is>
          <t>BLANK AVIE W GN:124849B-M</t>
        </is>
      </c>
      <c r="F127" s="0" t="inlineStr">
        <is>
          <t>'899124849059</t>
        </is>
      </c>
      <c r="G127" s="0" t="inlineStr">
        <is>
          <t>WOMENS</t>
        </is>
      </c>
      <c r="I127" s="0">
        <v>58</v>
      </c>
      <c r="J127" s="0">
        <v>44</v>
      </c>
    </row>
    <row r="128" spans="1:10" customHeight="0">
      <c r="A128" s="0">
        <f>HYPERLINK("https://dl.dropboxusercontent.com/scl/fi/5kwopzm3hsdgz464wfnye/a7261-2greenfg75488.jpg?rlkey=d000fx4z29qhyw1nu4423i2yf&amp;dl=0","Click to download Image")</f>
      </c>
      <c r="B128" s="0">
        <f>HYPERLINK("https://dl.dropboxusercontent.com/scl/fi/pt42yvd8zozyzjkjoo53u/verae-size-chartsavie.jpg?rlkey=fbujyh9oombyty4w58gzokpxb&amp;dl=0","Click to download SizeChart")</f>
      </c>
      <c r="C128" s="0" t="inlineStr">
        <is>
          <t>Avie Women's Scuba Sweatshirt</t>
        </is>
      </c>
      <c r="D128" s="0" t="inlineStr">
        <is>
          <t>'124849</t>
        </is>
      </c>
      <c r="E128" s="0" t="inlineStr">
        <is>
          <t>BLANK AVIE W GN:124849C-L</t>
        </is>
      </c>
      <c r="F128" s="0" t="inlineStr">
        <is>
          <t>'899124849066</t>
        </is>
      </c>
      <c r="G128" s="0" t="inlineStr">
        <is>
          <t>WOMENS</t>
        </is>
      </c>
      <c r="I128" s="0">
        <v>58</v>
      </c>
      <c r="J128" s="0">
        <v>42</v>
      </c>
    </row>
    <row r="129" spans="1:10" customHeight="0">
      <c r="A129" s="0">
        <f>HYPERLINK("https://dl.dropboxusercontent.com/scl/fi/5kwopzm3hsdgz464wfnye/a7261-2greenfg75488.jpg?rlkey=d000fx4z29qhyw1nu4423i2yf&amp;dl=0","Click to download Image")</f>
      </c>
      <c r="B129" s="0">
        <f>HYPERLINK("https://dl.dropboxusercontent.com/scl/fi/pt42yvd8zozyzjkjoo53u/verae-size-chartsavie.jpg?rlkey=fbujyh9oombyty4w58gzokpxb&amp;dl=0","Click to download SizeChart")</f>
      </c>
      <c r="C129" s="0" t="inlineStr">
        <is>
          <t>Avie Women's Scuba Sweatshirt</t>
        </is>
      </c>
      <c r="D129" s="0" t="inlineStr">
        <is>
          <t>'124849</t>
        </is>
      </c>
      <c r="E129" s="0" t="inlineStr">
        <is>
          <t>BLANK AVIE W GN:124849D-XL</t>
        </is>
      </c>
      <c r="F129" s="0" t="inlineStr">
        <is>
          <t>'899124849073</t>
        </is>
      </c>
      <c r="G129" s="0" t="inlineStr">
        <is>
          <t>WOMENS</t>
        </is>
      </c>
      <c r="I129" s="0">
        <v>58</v>
      </c>
      <c r="J129" s="0">
        <v>47</v>
      </c>
    </row>
    <row r="130" spans="1:10" customHeight="0">
      <c r="A130" s="0">
        <f>HYPERLINK("https://dl.dropboxusercontent.com/scl/fi/5kwopzm3hsdgz464wfnye/a7261-2greenfg75488.jpg?rlkey=d000fx4z29qhyw1nu4423i2yf&amp;dl=0","Click to download Image")</f>
      </c>
      <c r="B130" s="0">
        <f>HYPERLINK("https://dl.dropboxusercontent.com/scl/fi/pt42yvd8zozyzjkjoo53u/verae-size-chartsavie.jpg?rlkey=fbujyh9oombyty4w58gzokpxb&amp;dl=0","Click to download SizeChart")</f>
      </c>
      <c r="C130" s="0" t="inlineStr">
        <is>
          <t>Avie Women's Scuba Sweatshirt</t>
        </is>
      </c>
      <c r="D130" s="0" t="inlineStr">
        <is>
          <t>'124849</t>
        </is>
      </c>
      <c r="E130" s="0" t="inlineStr">
        <is>
          <t>BLANK AVIE W GN:124849E-2XL</t>
        </is>
      </c>
      <c r="F130" s="0" t="inlineStr">
        <is>
          <t>'899124849080</t>
        </is>
      </c>
      <c r="G130" s="0" t="inlineStr">
        <is>
          <t>WOMENS</t>
        </is>
      </c>
      <c r="I130" s="0">
        <v>58</v>
      </c>
      <c r="J130" s="0">
        <v>29</v>
      </c>
    </row>
    <row r="131" spans="1:10" customHeight="0">
      <c r="A131" s="0">
        <f>HYPERLINK("https://dl.dropboxusercontent.com/scl/fi/5kwopzm3hsdgz464wfnye/a7261-2greenfg75488.jpg?rlkey=d000fx4z29qhyw1nu4423i2yf&amp;dl=0","Click to download Image")</f>
      </c>
      <c r="B131" s="0">
        <f>HYPERLINK("https://dl.dropboxusercontent.com/scl/fi/pt42yvd8zozyzjkjoo53u/verae-size-chartsavie.jpg?rlkey=fbujyh9oombyty4w58gzokpxb&amp;dl=0","Click to download SizeChart")</f>
      </c>
      <c r="C131" s="0" t="inlineStr">
        <is>
          <t>Avie Women's Scuba Sweatshirt</t>
        </is>
      </c>
      <c r="D131" s="0" t="inlineStr">
        <is>
          <t>'124849</t>
        </is>
      </c>
      <c r="E131" s="0" t="inlineStr">
        <is>
          <t>BLANK AVIE W GN:124849F-3XL</t>
        </is>
      </c>
      <c r="F131" s="0" t="inlineStr">
        <is>
          <t>'899124849097</t>
        </is>
      </c>
      <c r="G131" s="0" t="inlineStr">
        <is>
          <t>WOMENS</t>
        </is>
      </c>
      <c r="I131" s="0">
        <v>58</v>
      </c>
      <c r="J131" s="0">
        <v>19</v>
      </c>
    </row>
    <row r="132" spans="1:10" customHeight="0">
      <c r="A132" s="0">
        <f>HYPERLINK("https://dl.dropboxusercontent.com/scl/fi/5jltygwylfkf1ucb9lw8k/8807-2fg267012.jpg?rlkey=5kihi0zotjrg8t4luxr7et9jn&amp;dl=0","Click to download Image")</f>
      </c>
      <c r="B132" s="0">
        <f>HYPERLINK("https://dl.dropboxusercontent.com/scl/fi/pt42yvd8zozyzjkjoo53u/verae-size-chartsavie.jpg?rlkey=fbujyh9oombyty4w58gzokpxb&amp;dl=0","Click to download SizeChart")</f>
      </c>
      <c r="C132" s="0" t="inlineStr">
        <is>
          <t>Avie Women's Scuba Sweatshirt</t>
        </is>
      </c>
      <c r="D132" s="0" t="inlineStr">
        <is>
          <t>'124850</t>
        </is>
      </c>
      <c r="E132" s="0" t="inlineStr">
        <is>
          <t>BLANK AVIE W CO:124850AA-XS</t>
        </is>
      </c>
      <c r="F132" s="0" t="inlineStr">
        <is>
          <t>'899124850031</t>
        </is>
      </c>
      <c r="G132" s="0" t="inlineStr">
        <is>
          <t>WOMENS</t>
        </is>
      </c>
      <c r="H132" s="0" t="inlineStr">
        <is>
          <t>XS</t>
        </is>
      </c>
      <c r="I132" s="0">
        <v>58</v>
      </c>
      <c r="J132" s="0">
        <v>20</v>
      </c>
    </row>
    <row r="133" spans="1:10" customHeight="0">
      <c r="A133" s="0">
        <f>HYPERLINK("https://dl.dropboxusercontent.com/scl/fi/5jltygwylfkf1ucb9lw8k/8807-2fg267012.jpg?rlkey=5kihi0zotjrg8t4luxr7et9jn&amp;dl=0","Click to download Image")</f>
      </c>
      <c r="B133" s="0">
        <f>HYPERLINK("https://dl.dropboxusercontent.com/scl/fi/pt42yvd8zozyzjkjoo53u/verae-size-chartsavie.jpg?rlkey=fbujyh9oombyty4w58gzokpxb&amp;dl=0","Click to download SizeChart")</f>
      </c>
      <c r="C133" s="0" t="inlineStr">
        <is>
          <t>Avie Women's Scuba Sweatshirt</t>
        </is>
      </c>
      <c r="D133" s="0" t="inlineStr">
        <is>
          <t>'124850</t>
        </is>
      </c>
      <c r="E133" s="0" t="inlineStr">
        <is>
          <t>BLANK AVIE W CO:124850A-S</t>
        </is>
      </c>
      <c r="F133" s="0" t="inlineStr">
        <is>
          <t>'899124850048</t>
        </is>
      </c>
      <c r="G133" s="0" t="inlineStr">
        <is>
          <t>WOMENS</t>
        </is>
      </c>
      <c r="H133" s="0" t="inlineStr">
        <is>
          <t>S</t>
        </is>
      </c>
      <c r="I133" s="0">
        <v>58</v>
      </c>
      <c r="J133" s="0">
        <v>29</v>
      </c>
    </row>
    <row r="134" spans="1:10" customHeight="0">
      <c r="A134" s="0">
        <f>HYPERLINK("https://dl.dropboxusercontent.com/scl/fi/5jltygwylfkf1ucb9lw8k/8807-2fg267012.jpg?rlkey=5kihi0zotjrg8t4luxr7et9jn&amp;dl=0","Click to download Image")</f>
      </c>
      <c r="B134" s="0">
        <f>HYPERLINK("https://dl.dropboxusercontent.com/scl/fi/pt42yvd8zozyzjkjoo53u/verae-size-chartsavie.jpg?rlkey=fbujyh9oombyty4w58gzokpxb&amp;dl=0","Click to download SizeChart")</f>
      </c>
      <c r="C134" s="0" t="inlineStr">
        <is>
          <t>Avie Women's Scuba Sweatshirt</t>
        </is>
      </c>
      <c r="D134" s="0" t="inlineStr">
        <is>
          <t>'124850</t>
        </is>
      </c>
      <c r="E134" s="0" t="inlineStr">
        <is>
          <t>BLANK AVIE W CO:124850B-M</t>
        </is>
      </c>
      <c r="F134" s="0" t="inlineStr">
        <is>
          <t>'899124850055</t>
        </is>
      </c>
      <c r="G134" s="0" t="inlineStr">
        <is>
          <t>WOMENS</t>
        </is>
      </c>
      <c r="H134" s="0" t="inlineStr">
        <is>
          <t>M</t>
        </is>
      </c>
      <c r="I134" s="0">
        <v>58</v>
      </c>
      <c r="J134" s="0">
        <v>49</v>
      </c>
    </row>
    <row r="135" spans="1:10" customHeight="0">
      <c r="A135" s="0">
        <f>HYPERLINK("https://dl.dropboxusercontent.com/scl/fi/5jltygwylfkf1ucb9lw8k/8807-2fg267012.jpg?rlkey=5kihi0zotjrg8t4luxr7et9jn&amp;dl=0","Click to download Image")</f>
      </c>
      <c r="B135" s="0">
        <f>HYPERLINK("https://dl.dropboxusercontent.com/scl/fi/pt42yvd8zozyzjkjoo53u/verae-size-chartsavie.jpg?rlkey=fbujyh9oombyty4w58gzokpxb&amp;dl=0","Click to download SizeChart")</f>
      </c>
      <c r="C135" s="0" t="inlineStr">
        <is>
          <t>Avie Women's Scuba Sweatshirt</t>
        </is>
      </c>
      <c r="D135" s="0" t="inlineStr">
        <is>
          <t>'124850</t>
        </is>
      </c>
      <c r="E135" s="0" t="inlineStr">
        <is>
          <t>BLANK AVIE W CO:124850C-L</t>
        </is>
      </c>
      <c r="F135" s="0" t="inlineStr">
        <is>
          <t>'899124850062</t>
        </is>
      </c>
      <c r="G135" s="0" t="inlineStr">
        <is>
          <t>WOMENS</t>
        </is>
      </c>
      <c r="H135" s="0" t="inlineStr">
        <is>
          <t>L</t>
        </is>
      </c>
      <c r="I135" s="0">
        <v>58</v>
      </c>
      <c r="J135" s="0">
        <v>49</v>
      </c>
    </row>
    <row r="136" spans="1:10" customHeight="0">
      <c r="A136" s="0">
        <f>HYPERLINK("https://dl.dropboxusercontent.com/scl/fi/5jltygwylfkf1ucb9lw8k/8807-2fg267012.jpg?rlkey=5kihi0zotjrg8t4luxr7et9jn&amp;dl=0","Click to download Image")</f>
      </c>
      <c r="B136" s="0">
        <f>HYPERLINK("https://dl.dropboxusercontent.com/scl/fi/pt42yvd8zozyzjkjoo53u/verae-size-chartsavie.jpg?rlkey=fbujyh9oombyty4w58gzokpxb&amp;dl=0","Click to download SizeChart")</f>
      </c>
      <c r="C136" s="0" t="inlineStr">
        <is>
          <t>Avie Women's Scuba Sweatshirt</t>
        </is>
      </c>
      <c r="D136" s="0" t="inlineStr">
        <is>
          <t>'124850</t>
        </is>
      </c>
      <c r="E136" s="0" t="inlineStr">
        <is>
          <t>BLANK AVIE W CO:124850D-XL</t>
        </is>
      </c>
      <c r="F136" s="0" t="inlineStr">
        <is>
          <t>'899124850079</t>
        </is>
      </c>
      <c r="G136" s="0" t="inlineStr">
        <is>
          <t>WOMENS</t>
        </is>
      </c>
      <c r="H136" s="0" t="inlineStr">
        <is>
          <t>XL</t>
        </is>
      </c>
      <c r="I136" s="0">
        <v>58</v>
      </c>
      <c r="J136" s="0">
        <v>49</v>
      </c>
    </row>
    <row r="137" spans="1:10" customHeight="0">
      <c r="A137" s="0">
        <f>HYPERLINK("https://dl.dropboxusercontent.com/scl/fi/5jltygwylfkf1ucb9lw8k/8807-2fg267012.jpg?rlkey=5kihi0zotjrg8t4luxr7et9jn&amp;dl=0","Click to download Image")</f>
      </c>
      <c r="B137" s="0">
        <f>HYPERLINK("https://dl.dropboxusercontent.com/scl/fi/pt42yvd8zozyzjkjoo53u/verae-size-chartsavie.jpg?rlkey=fbujyh9oombyty4w58gzokpxb&amp;dl=0","Click to download SizeChart")</f>
      </c>
      <c r="C137" s="0" t="inlineStr">
        <is>
          <t>Avie Women's Scuba Sweatshirt</t>
        </is>
      </c>
      <c r="D137" s="0" t="inlineStr">
        <is>
          <t>'124850</t>
        </is>
      </c>
      <c r="E137" s="0" t="inlineStr">
        <is>
          <t>BLANK AVIE W CO:124850E-2XL</t>
        </is>
      </c>
      <c r="F137" s="0" t="inlineStr">
        <is>
          <t>'899124850086</t>
        </is>
      </c>
      <c r="G137" s="0" t="inlineStr">
        <is>
          <t>WOMENS</t>
        </is>
      </c>
      <c r="H137" s="0" t="inlineStr">
        <is>
          <t>2XL</t>
        </is>
      </c>
      <c r="I137" s="0">
        <v>60</v>
      </c>
      <c r="J137" s="0">
        <v>29</v>
      </c>
    </row>
    <row r="138" spans="1:10" customHeight="0">
      <c r="A138" s="0">
        <f>HYPERLINK("https://dl.dropboxusercontent.com/scl/fi/5jltygwylfkf1ucb9lw8k/8807-2fg267012.jpg?rlkey=5kihi0zotjrg8t4luxr7et9jn&amp;dl=0","Click to download Image")</f>
      </c>
      <c r="B138" s="0">
        <f>HYPERLINK("https://dl.dropboxusercontent.com/scl/fi/pt42yvd8zozyzjkjoo53u/verae-size-chartsavie.jpg?rlkey=fbujyh9oombyty4w58gzokpxb&amp;dl=0","Click to download SizeChart")</f>
      </c>
      <c r="C138" s="0" t="inlineStr">
        <is>
          <t>Avie Women's Scuba Sweatshirt</t>
        </is>
      </c>
      <c r="D138" s="0" t="inlineStr">
        <is>
          <t>'124850</t>
        </is>
      </c>
      <c r="E138" s="0" t="inlineStr">
        <is>
          <t>BLANK AVIE W CO:124850F-3XL</t>
        </is>
      </c>
      <c r="F138" s="0" t="inlineStr">
        <is>
          <t>'899124850093</t>
        </is>
      </c>
      <c r="G138" s="0" t="inlineStr">
        <is>
          <t>WOMENS</t>
        </is>
      </c>
      <c r="H138" s="0" t="inlineStr">
        <is>
          <t>3XL</t>
        </is>
      </c>
      <c r="I138" s="0">
        <v>60</v>
      </c>
      <c r="J138" s="0">
        <v>19</v>
      </c>
    </row>
    <row r="139" spans="1:10" customHeight="0">
      <c r="A139" s="0">
        <f>HYPERLINK("https://dl.dropboxusercontent.com/scl/fi/pg8ubhc30ht47cktkuw3o/screenshot-2024-07-02-at-1.08.45pm.png?rlkey=fpkqzp5awl2o4m627ws9yy9fy&amp;dl=0","Click to download Image")</f>
      </c>
      <c r="B139" s="0">
        <f>HYPERLINK("https://dl.dropboxusercontent.com/scl/fi/pt42yvd8zozyzjkjoo53u/verae-size-chartsavie.jpg?rlkey=fbujyh9oombyty4w58gzokpxb&amp;dl=0","Click to download SizeChart")</f>
      </c>
      <c r="C139" s="0" t="inlineStr">
        <is>
          <t>Avie Women's Scuba Sweatshirt</t>
        </is>
      </c>
      <c r="D139" s="0" t="inlineStr">
        <is>
          <t>'126295</t>
        </is>
      </c>
      <c r="E139" s="0" t="inlineStr">
        <is>
          <t>BLANK AVIE W LG:126295AA-XS</t>
        </is>
      </c>
      <c r="F139" s="0" t="inlineStr">
        <is>
          <t>'899126295038</t>
        </is>
      </c>
      <c r="G139" s="0" t="inlineStr">
        <is>
          <t>WOMENS</t>
        </is>
      </c>
      <c r="H139" s="0" t="inlineStr">
        <is>
          <t>XS</t>
        </is>
      </c>
      <c r="I139" s="0">
        <v>58</v>
      </c>
      <c r="J139" s="0">
        <v>20</v>
      </c>
    </row>
    <row r="140" spans="1:10" customHeight="0">
      <c r="A140" s="0">
        <f>HYPERLINK("https://dl.dropboxusercontent.com/scl/fi/pg8ubhc30ht47cktkuw3o/screenshot-2024-07-02-at-1.08.45pm.png?rlkey=fpkqzp5awl2o4m627ws9yy9fy&amp;dl=0","Click to download Image")</f>
      </c>
      <c r="B140" s="0">
        <f>HYPERLINK("https://dl.dropboxusercontent.com/scl/fi/pt42yvd8zozyzjkjoo53u/verae-size-chartsavie.jpg?rlkey=fbujyh9oombyty4w58gzokpxb&amp;dl=0","Click to download SizeChart")</f>
      </c>
      <c r="C140" s="0" t="inlineStr">
        <is>
          <t>Avie Women's Scuba Sweatshirt</t>
        </is>
      </c>
      <c r="D140" s="0" t="inlineStr">
        <is>
          <t>'126295</t>
        </is>
      </c>
      <c r="E140" s="0" t="inlineStr">
        <is>
          <t>BLANK AVIE W LG:126295A-S</t>
        </is>
      </c>
      <c r="F140" s="0" t="inlineStr">
        <is>
          <t>'899126295045</t>
        </is>
      </c>
      <c r="G140" s="0" t="inlineStr">
        <is>
          <t>WOMENS</t>
        </is>
      </c>
      <c r="H140" s="0" t="inlineStr">
        <is>
          <t>S</t>
        </is>
      </c>
      <c r="I140" s="0">
        <v>58</v>
      </c>
      <c r="J140" s="0">
        <v>27</v>
      </c>
    </row>
    <row r="141" spans="1:10" customHeight="0">
      <c r="A141" s="0">
        <f>HYPERLINK("https://dl.dropboxusercontent.com/scl/fi/pg8ubhc30ht47cktkuw3o/screenshot-2024-07-02-at-1.08.45pm.png?rlkey=fpkqzp5awl2o4m627ws9yy9fy&amp;dl=0","Click to download Image")</f>
      </c>
      <c r="B141" s="0">
        <f>HYPERLINK("https://dl.dropboxusercontent.com/scl/fi/pt42yvd8zozyzjkjoo53u/verae-size-chartsavie.jpg?rlkey=fbujyh9oombyty4w58gzokpxb&amp;dl=0","Click to download SizeChart")</f>
      </c>
      <c r="C141" s="0" t="inlineStr">
        <is>
          <t>Avie Women's Scuba Sweatshirt</t>
        </is>
      </c>
      <c r="D141" s="0" t="inlineStr">
        <is>
          <t>'126295</t>
        </is>
      </c>
      <c r="E141" s="0" t="inlineStr">
        <is>
          <t>BLANK AVIE W LG:126295B-M</t>
        </is>
      </c>
      <c r="F141" s="0" t="inlineStr">
        <is>
          <t>'899126295052</t>
        </is>
      </c>
      <c r="G141" s="0" t="inlineStr">
        <is>
          <t>WOMENS</t>
        </is>
      </c>
      <c r="H141" s="0" t="inlineStr">
        <is>
          <t>M</t>
        </is>
      </c>
      <c r="I141" s="0">
        <v>58</v>
      </c>
      <c r="J141" s="0">
        <v>43</v>
      </c>
    </row>
    <row r="142" spans="1:10" customHeight="0">
      <c r="A142" s="0">
        <f>HYPERLINK("https://dl.dropboxusercontent.com/scl/fi/pg8ubhc30ht47cktkuw3o/screenshot-2024-07-02-at-1.08.45pm.png?rlkey=fpkqzp5awl2o4m627ws9yy9fy&amp;dl=0","Click to download Image")</f>
      </c>
      <c r="B142" s="0">
        <f>HYPERLINK("https://dl.dropboxusercontent.com/scl/fi/pt42yvd8zozyzjkjoo53u/verae-size-chartsavie.jpg?rlkey=fbujyh9oombyty4w58gzokpxb&amp;dl=0","Click to download SizeChart")</f>
      </c>
      <c r="C142" s="0" t="inlineStr">
        <is>
          <t>Avie Women's Scuba Sweatshirt</t>
        </is>
      </c>
      <c r="D142" s="0" t="inlineStr">
        <is>
          <t>'126295</t>
        </is>
      </c>
      <c r="E142" s="0" t="inlineStr">
        <is>
          <t>BLANK AVIE W LG:126295C-L</t>
        </is>
      </c>
      <c r="F142" s="0" t="inlineStr">
        <is>
          <t>'899126295069</t>
        </is>
      </c>
      <c r="G142" s="0" t="inlineStr">
        <is>
          <t>WOMENS</t>
        </is>
      </c>
      <c r="H142" s="0" t="inlineStr">
        <is>
          <t>L</t>
        </is>
      </c>
      <c r="I142" s="0">
        <v>58</v>
      </c>
      <c r="J142" s="0">
        <v>46</v>
      </c>
    </row>
    <row r="143" spans="1:10" customHeight="0">
      <c r="A143" s="0">
        <f>HYPERLINK("https://dl.dropboxusercontent.com/scl/fi/pg8ubhc30ht47cktkuw3o/screenshot-2024-07-02-at-1.08.45pm.png?rlkey=fpkqzp5awl2o4m627ws9yy9fy&amp;dl=0","Click to download Image")</f>
      </c>
      <c r="B143" s="0">
        <f>HYPERLINK("https://dl.dropboxusercontent.com/scl/fi/pt42yvd8zozyzjkjoo53u/verae-size-chartsavie.jpg?rlkey=fbujyh9oombyty4w58gzokpxb&amp;dl=0","Click to download SizeChart")</f>
      </c>
      <c r="C143" s="0" t="inlineStr">
        <is>
          <t>Avie Women's Scuba Sweatshirt</t>
        </is>
      </c>
      <c r="D143" s="0" t="inlineStr">
        <is>
          <t>'126295</t>
        </is>
      </c>
      <c r="E143" s="0" t="inlineStr">
        <is>
          <t>BLANK AVIE W LG:126295D-XL</t>
        </is>
      </c>
      <c r="F143" s="0" t="inlineStr">
        <is>
          <t>'899126295076</t>
        </is>
      </c>
      <c r="G143" s="0" t="inlineStr">
        <is>
          <t>WOMENS</t>
        </is>
      </c>
      <c r="H143" s="0" t="inlineStr">
        <is>
          <t>XL</t>
        </is>
      </c>
      <c r="I143" s="0">
        <v>58</v>
      </c>
      <c r="J143" s="0">
        <v>49</v>
      </c>
    </row>
    <row r="144" spans="1:10" customHeight="0">
      <c r="A144" s="0">
        <f>HYPERLINK("https://dl.dropboxusercontent.com/scl/fi/pg8ubhc30ht47cktkuw3o/screenshot-2024-07-02-at-1.08.45pm.png?rlkey=fpkqzp5awl2o4m627ws9yy9fy&amp;dl=0","Click to download Image")</f>
      </c>
      <c r="B144" s="0">
        <f>HYPERLINK("https://dl.dropboxusercontent.com/scl/fi/pt42yvd8zozyzjkjoo53u/verae-size-chartsavie.jpg?rlkey=fbujyh9oombyty4w58gzokpxb&amp;dl=0","Click to download SizeChart")</f>
      </c>
      <c r="C144" s="0" t="inlineStr">
        <is>
          <t>Avie Women's Scuba Sweatshirt</t>
        </is>
      </c>
      <c r="D144" s="0" t="inlineStr">
        <is>
          <t>'126295</t>
        </is>
      </c>
      <c r="E144" s="0" t="inlineStr">
        <is>
          <t>BLANK AVIE W LG:126295E-2XL</t>
        </is>
      </c>
      <c r="F144" s="0" t="inlineStr">
        <is>
          <t>'899126295083</t>
        </is>
      </c>
      <c r="G144" s="0" t="inlineStr">
        <is>
          <t>WOMENS</t>
        </is>
      </c>
      <c r="H144" s="0" t="inlineStr">
        <is>
          <t>2XL</t>
        </is>
      </c>
      <c r="I144" s="0">
        <v>58</v>
      </c>
      <c r="J144" s="0">
        <v>29</v>
      </c>
    </row>
    <row r="145" spans="1:10" customHeight="0">
      <c r="A145" s="0">
        <f>HYPERLINK("https://dl.dropboxusercontent.com/scl/fi/pg8ubhc30ht47cktkuw3o/screenshot-2024-07-02-at-1.08.45pm.png?rlkey=fpkqzp5awl2o4m627ws9yy9fy&amp;dl=0","Click to download Image")</f>
      </c>
      <c r="B145" s="0">
        <f>HYPERLINK("https://dl.dropboxusercontent.com/scl/fi/pt42yvd8zozyzjkjoo53u/verae-size-chartsavie.jpg?rlkey=fbujyh9oombyty4w58gzokpxb&amp;dl=0","Click to download SizeChart")</f>
      </c>
      <c r="C145" s="0" t="inlineStr">
        <is>
          <t>Avie Women's Scuba Sweatshirt</t>
        </is>
      </c>
      <c r="D145" s="0" t="inlineStr">
        <is>
          <t>'126295</t>
        </is>
      </c>
      <c r="E145" s="0" t="inlineStr">
        <is>
          <t>BLANK AVIE W LG:126295F-3XL</t>
        </is>
      </c>
      <c r="F145" s="0" t="inlineStr">
        <is>
          <t>'899126295090</t>
        </is>
      </c>
      <c r="G145" s="0" t="inlineStr">
        <is>
          <t>WOMENS</t>
        </is>
      </c>
      <c r="H145" s="0" t="inlineStr">
        <is>
          <t>3XL</t>
        </is>
      </c>
      <c r="I145" s="0">
        <v>58</v>
      </c>
      <c r="J145" s="0">
        <v>20</v>
      </c>
    </row>
    <row r="146" spans="1:10" customHeight="0">
      <c r="A146" s="0">
        <f>HYPERLINK("https://dl.dropboxusercontent.com/scl/fi/e9v5auqeld8wcnlgazynl/a7171-blackfg52199.jpg?rlkey=fm4wfkdldw1q2vhca9n2cu6sp&amp;dl=0","Click to download Image")</f>
      </c>
      <c r="B146" s="0">
        <f>HYPERLINK("https://dl.dropboxusercontent.com/scl/fi/43tegde0ha18ge15u5zgi/verae-size-charts-bianca.jpg?rlkey=qgg6al9hc3l17adezo6uoj84x&amp;dl=0","Click to download SizeChart")</f>
      </c>
      <c r="C146" s="0" t="inlineStr">
        <is>
          <t>Bianca Women's Quad Blend Sweatshirt</t>
        </is>
      </c>
      <c r="D146" s="0" t="inlineStr">
        <is>
          <t>'126492</t>
        </is>
      </c>
      <c r="E146" s="0" t="inlineStr">
        <is>
          <t>BLANK BIANCA W BK:126492AA-XS</t>
        </is>
      </c>
      <c r="F146" s="0" t="inlineStr">
        <is>
          <t>'899126492031</t>
        </is>
      </c>
      <c r="G146" s="0" t="inlineStr">
        <is>
          <t>WOMENS</t>
        </is>
      </c>
      <c r="I146" s="0">
        <v>58</v>
      </c>
      <c r="J146" s="0">
        <v>15</v>
      </c>
    </row>
    <row r="147" spans="1:10" customHeight="0">
      <c r="A147" s="0">
        <f>HYPERLINK("https://dl.dropboxusercontent.com/scl/fi/e9v5auqeld8wcnlgazynl/a7171-blackfg52199.jpg?rlkey=fm4wfkdldw1q2vhca9n2cu6sp&amp;dl=0","Click to download Image")</f>
      </c>
      <c r="B147" s="0">
        <f>HYPERLINK("https://dl.dropboxusercontent.com/scl/fi/43tegde0ha18ge15u5zgi/verae-size-charts-bianca.jpg?rlkey=qgg6al9hc3l17adezo6uoj84x&amp;dl=0","Click to download SizeChart")</f>
      </c>
      <c r="C147" s="0" t="inlineStr">
        <is>
          <t>Bianca Women's Quad Blend Sweatshirt</t>
        </is>
      </c>
      <c r="D147" s="0" t="inlineStr">
        <is>
          <t>'126492</t>
        </is>
      </c>
      <c r="E147" s="0" t="inlineStr">
        <is>
          <t>BLANK BIANCA W BK:126492A-S</t>
        </is>
      </c>
      <c r="F147" s="0" t="inlineStr">
        <is>
          <t>'899126492048</t>
        </is>
      </c>
      <c r="G147" s="0" t="inlineStr">
        <is>
          <t>WOMENS</t>
        </is>
      </c>
      <c r="I147" s="0">
        <v>58</v>
      </c>
      <c r="J147" s="0">
        <v>13</v>
      </c>
    </row>
    <row r="148" spans="1:10" customHeight="0">
      <c r="A148" s="0">
        <f>HYPERLINK("https://dl.dropboxusercontent.com/scl/fi/e9v5auqeld8wcnlgazynl/a7171-blackfg52199.jpg?rlkey=fm4wfkdldw1q2vhca9n2cu6sp&amp;dl=0","Click to download Image")</f>
      </c>
      <c r="B148" s="0">
        <f>HYPERLINK("https://dl.dropboxusercontent.com/scl/fi/43tegde0ha18ge15u5zgi/verae-size-charts-bianca.jpg?rlkey=qgg6al9hc3l17adezo6uoj84x&amp;dl=0","Click to download SizeChart")</f>
      </c>
      <c r="C148" s="0" t="inlineStr">
        <is>
          <t>Bianca Women's Quad Blend Sweatshirt</t>
        </is>
      </c>
      <c r="D148" s="0" t="inlineStr">
        <is>
          <t>'126492</t>
        </is>
      </c>
      <c r="E148" s="0" t="inlineStr">
        <is>
          <t>BLANK BIANCA W BK:126492B-M</t>
        </is>
      </c>
      <c r="F148" s="0" t="inlineStr">
        <is>
          <t>'899126492055</t>
        </is>
      </c>
      <c r="G148" s="0" t="inlineStr">
        <is>
          <t>WOMENS</t>
        </is>
      </c>
      <c r="I148" s="0">
        <v>58</v>
      </c>
      <c r="J148" s="0">
        <v>39</v>
      </c>
    </row>
    <row r="149" spans="1:10" customHeight="0">
      <c r="A149" s="0">
        <f>HYPERLINK("https://dl.dropboxusercontent.com/scl/fi/e9v5auqeld8wcnlgazynl/a7171-blackfg52199.jpg?rlkey=fm4wfkdldw1q2vhca9n2cu6sp&amp;dl=0","Click to download Image")</f>
      </c>
      <c r="B149" s="0">
        <f>HYPERLINK("https://dl.dropboxusercontent.com/scl/fi/43tegde0ha18ge15u5zgi/verae-size-charts-bianca.jpg?rlkey=qgg6al9hc3l17adezo6uoj84x&amp;dl=0","Click to download SizeChart")</f>
      </c>
      <c r="C149" s="0" t="inlineStr">
        <is>
          <t>Bianca Women's Quad Blend Sweatshirt</t>
        </is>
      </c>
      <c r="D149" s="0" t="inlineStr">
        <is>
          <t>'126492</t>
        </is>
      </c>
      <c r="E149" s="0" t="inlineStr">
        <is>
          <t>BLANK BIANCA W BK:126492C-L</t>
        </is>
      </c>
      <c r="F149" s="0" t="inlineStr">
        <is>
          <t>'899126492062</t>
        </is>
      </c>
      <c r="G149" s="0" t="inlineStr">
        <is>
          <t>WOMENS</t>
        </is>
      </c>
      <c r="I149" s="0">
        <v>58</v>
      </c>
      <c r="J149" s="0">
        <v>38</v>
      </c>
    </row>
    <row r="150" spans="1:10" customHeight="0">
      <c r="A150" s="0">
        <f>HYPERLINK("https://dl.dropboxusercontent.com/scl/fi/e9v5auqeld8wcnlgazynl/a7171-blackfg52199.jpg?rlkey=fm4wfkdldw1q2vhca9n2cu6sp&amp;dl=0","Click to download Image")</f>
      </c>
      <c r="B150" s="0">
        <f>HYPERLINK("https://dl.dropboxusercontent.com/scl/fi/43tegde0ha18ge15u5zgi/verae-size-charts-bianca.jpg?rlkey=qgg6al9hc3l17adezo6uoj84x&amp;dl=0","Click to download SizeChart")</f>
      </c>
      <c r="C150" s="0" t="inlineStr">
        <is>
          <t>Bianca Women's Quad Blend Sweatshirt</t>
        </is>
      </c>
      <c r="D150" s="0" t="inlineStr">
        <is>
          <t>'126492</t>
        </is>
      </c>
      <c r="E150" s="0" t="inlineStr">
        <is>
          <t>BLANK BIANCA W BK:126492D-XL</t>
        </is>
      </c>
      <c r="F150" s="0" t="inlineStr">
        <is>
          <t>'899126492079</t>
        </is>
      </c>
      <c r="G150" s="0" t="inlineStr">
        <is>
          <t>WOMENS</t>
        </is>
      </c>
      <c r="I150" s="0">
        <v>58</v>
      </c>
      <c r="J150" s="0">
        <v>45</v>
      </c>
    </row>
    <row r="151" spans="1:10" customHeight="0">
      <c r="A151" s="0">
        <f>HYPERLINK("https://dl.dropboxusercontent.com/scl/fi/e9v5auqeld8wcnlgazynl/a7171-blackfg52199.jpg?rlkey=fm4wfkdldw1q2vhca9n2cu6sp&amp;dl=0","Click to download Image")</f>
      </c>
      <c r="B151" s="0">
        <f>HYPERLINK("https://dl.dropboxusercontent.com/scl/fi/43tegde0ha18ge15u5zgi/verae-size-charts-bianca.jpg?rlkey=qgg6al9hc3l17adezo6uoj84x&amp;dl=0","Click to download SizeChart")</f>
      </c>
      <c r="C151" s="0" t="inlineStr">
        <is>
          <t>Bianca Women's Quad Blend Sweatshirt</t>
        </is>
      </c>
      <c r="D151" s="0" t="inlineStr">
        <is>
          <t>'126492</t>
        </is>
      </c>
      <c r="E151" s="0" t="inlineStr">
        <is>
          <t>BLANK BIANCA W BK:126492E-2XL</t>
        </is>
      </c>
      <c r="F151" s="0" t="inlineStr">
        <is>
          <t>'899126492086</t>
        </is>
      </c>
      <c r="G151" s="0" t="inlineStr">
        <is>
          <t>WOMENS</t>
        </is>
      </c>
      <c r="I151" s="0">
        <v>58</v>
      </c>
      <c r="J151" s="0">
        <v>27</v>
      </c>
    </row>
    <row r="152" spans="1:10" customHeight="0">
      <c r="A152" s="0">
        <f>HYPERLINK("https://dl.dropboxusercontent.com/scl/fi/e9v5auqeld8wcnlgazynl/a7171-blackfg52199.jpg?rlkey=fm4wfkdldw1q2vhca9n2cu6sp&amp;dl=0","Click to download Image")</f>
      </c>
      <c r="B152" s="0">
        <f>HYPERLINK("https://dl.dropboxusercontent.com/scl/fi/43tegde0ha18ge15u5zgi/verae-size-charts-bianca.jpg?rlkey=qgg6al9hc3l17adezo6uoj84x&amp;dl=0","Click to download SizeChart")</f>
      </c>
      <c r="C152" s="0" t="inlineStr">
        <is>
          <t>Bianca Women's Quad Blend Sweatshirt</t>
        </is>
      </c>
      <c r="D152" s="0" t="inlineStr">
        <is>
          <t>'126492</t>
        </is>
      </c>
      <c r="E152" s="0" t="inlineStr">
        <is>
          <t>BLANK BIANCA W BK:126492F-3XL</t>
        </is>
      </c>
      <c r="F152" s="0" t="inlineStr">
        <is>
          <t>'899126492093</t>
        </is>
      </c>
      <c r="G152" s="0" t="inlineStr">
        <is>
          <t>WOMENS</t>
        </is>
      </c>
      <c r="I152" s="0">
        <v>58</v>
      </c>
      <c r="J152" s="0">
        <v>18</v>
      </c>
    </row>
    <row r="153" spans="1:10" customHeight="0">
      <c r="A153" s="0">
        <f>HYPERLINK("https://dl.dropboxusercontent.com/scl/fi/331beoh0kh1cc7cpibbwo/125448f86639.jpg?rlkey=7tw7l2k00kii2qrj6igy2cok5&amp;dl=0","Click to download Image")</f>
      </c>
      <c r="B153" s="0">
        <f>HYPERLINK("https://dl.dropboxusercontent.com/scl/fi/43tegde0ha18ge15u5zgi/verae-size-charts-bianca.jpg?rlkey=qgg6al9hc3l17adezo6uoj84x&amp;dl=0","Click to download SizeChart")</f>
      </c>
      <c r="C153" s="0" t="inlineStr">
        <is>
          <t>Bianca Women's Quad Blend Sweatshirt</t>
        </is>
      </c>
      <c r="D153" s="0" t="inlineStr">
        <is>
          <t>'125448</t>
        </is>
      </c>
      <c r="E153" s="0" t="inlineStr">
        <is>
          <t>BLANK BIANCA W GY:125448AA-XS</t>
        </is>
      </c>
      <c r="F153" s="0" t="inlineStr">
        <is>
          <t>'899125448039</t>
        </is>
      </c>
      <c r="G153" s="0" t="inlineStr">
        <is>
          <t>WOMENS</t>
        </is>
      </c>
      <c r="H153" s="0" t="inlineStr">
        <is>
          <t>XS</t>
        </is>
      </c>
      <c r="I153" s="0">
        <v>58</v>
      </c>
      <c r="J153" s="0">
        <v>17</v>
      </c>
    </row>
    <row r="154" spans="1:10" customHeight="0">
      <c r="A154" s="0">
        <f>HYPERLINK("https://dl.dropboxusercontent.com/scl/fi/331beoh0kh1cc7cpibbwo/125448f86639.jpg?rlkey=7tw7l2k00kii2qrj6igy2cok5&amp;dl=0","Click to download Image")</f>
      </c>
      <c r="B154" s="0">
        <f>HYPERLINK("https://dl.dropboxusercontent.com/scl/fi/43tegde0ha18ge15u5zgi/verae-size-charts-bianca.jpg?rlkey=qgg6al9hc3l17adezo6uoj84x&amp;dl=0","Click to download SizeChart")</f>
      </c>
      <c r="C154" s="0" t="inlineStr">
        <is>
          <t>Bianca Women's Quad Blend Sweatshirt</t>
        </is>
      </c>
      <c r="D154" s="0" t="inlineStr">
        <is>
          <t>'125448</t>
        </is>
      </c>
      <c r="E154" s="0" t="inlineStr">
        <is>
          <t>BLANK BIANCA W GY:125448A-S</t>
        </is>
      </c>
      <c r="F154" s="0" t="inlineStr">
        <is>
          <t>'899125448046</t>
        </is>
      </c>
      <c r="G154" s="0" t="inlineStr">
        <is>
          <t>WOMENS</t>
        </is>
      </c>
      <c r="H154" s="0" t="inlineStr">
        <is>
          <t>S</t>
        </is>
      </c>
      <c r="I154" s="0">
        <v>58</v>
      </c>
      <c r="J154" s="0">
        <v>29</v>
      </c>
    </row>
    <row r="155" spans="1:10" customHeight="0">
      <c r="A155" s="0">
        <f>HYPERLINK("https://dl.dropboxusercontent.com/scl/fi/331beoh0kh1cc7cpibbwo/125448f86639.jpg?rlkey=7tw7l2k00kii2qrj6igy2cok5&amp;dl=0","Click to download Image")</f>
      </c>
      <c r="B155" s="0">
        <f>HYPERLINK("https://dl.dropboxusercontent.com/scl/fi/43tegde0ha18ge15u5zgi/verae-size-charts-bianca.jpg?rlkey=qgg6al9hc3l17adezo6uoj84x&amp;dl=0","Click to download SizeChart")</f>
      </c>
      <c r="C155" s="0" t="inlineStr">
        <is>
          <t>Bianca Women's Quad Blend Sweatshirt</t>
        </is>
      </c>
      <c r="D155" s="0" t="inlineStr">
        <is>
          <t>'125448</t>
        </is>
      </c>
      <c r="E155" s="0" t="inlineStr">
        <is>
          <t>BLANK BIANCA W GY:125448B-M</t>
        </is>
      </c>
      <c r="F155" s="0" t="inlineStr">
        <is>
          <t>'899125448053</t>
        </is>
      </c>
      <c r="G155" s="0" t="inlineStr">
        <is>
          <t>WOMENS</t>
        </is>
      </c>
      <c r="H155" s="0" t="inlineStr">
        <is>
          <t>M</t>
        </is>
      </c>
      <c r="I155" s="0">
        <v>58</v>
      </c>
      <c r="J155" s="0">
        <v>45</v>
      </c>
    </row>
    <row r="156" spans="1:10" customHeight="0">
      <c r="A156" s="0">
        <f>HYPERLINK("https://dl.dropboxusercontent.com/scl/fi/331beoh0kh1cc7cpibbwo/125448f86639.jpg?rlkey=7tw7l2k00kii2qrj6igy2cok5&amp;dl=0","Click to download Image")</f>
      </c>
      <c r="B156" s="0">
        <f>HYPERLINK("https://dl.dropboxusercontent.com/scl/fi/43tegde0ha18ge15u5zgi/verae-size-charts-bianca.jpg?rlkey=qgg6al9hc3l17adezo6uoj84x&amp;dl=0","Click to download SizeChart")</f>
      </c>
      <c r="C156" s="0" t="inlineStr">
        <is>
          <t>Bianca Women's Quad Blend Sweatshirt</t>
        </is>
      </c>
      <c r="D156" s="0" t="inlineStr">
        <is>
          <t>'125448</t>
        </is>
      </c>
      <c r="E156" s="0" t="inlineStr">
        <is>
          <t>BLANK BIANCA W GY:125448C-L</t>
        </is>
      </c>
      <c r="F156" s="0" t="inlineStr">
        <is>
          <t>'899125448060</t>
        </is>
      </c>
      <c r="G156" s="0" t="inlineStr">
        <is>
          <t>WOMENS</t>
        </is>
      </c>
      <c r="H156" s="0" t="inlineStr">
        <is>
          <t>L</t>
        </is>
      </c>
      <c r="I156" s="0">
        <v>58</v>
      </c>
      <c r="J156" s="0">
        <v>46</v>
      </c>
    </row>
    <row r="157" spans="1:10" customHeight="0">
      <c r="A157" s="0">
        <f>HYPERLINK("https://dl.dropboxusercontent.com/scl/fi/331beoh0kh1cc7cpibbwo/125448f86639.jpg?rlkey=7tw7l2k00kii2qrj6igy2cok5&amp;dl=0","Click to download Image")</f>
      </c>
      <c r="B157" s="0">
        <f>HYPERLINK("https://dl.dropboxusercontent.com/scl/fi/43tegde0ha18ge15u5zgi/verae-size-charts-bianca.jpg?rlkey=qgg6al9hc3l17adezo6uoj84x&amp;dl=0","Click to download SizeChart")</f>
      </c>
      <c r="C157" s="0" t="inlineStr">
        <is>
          <t>Bianca Women's Quad Blend Sweatshirt</t>
        </is>
      </c>
      <c r="D157" s="0" t="inlineStr">
        <is>
          <t>'125448</t>
        </is>
      </c>
      <c r="E157" s="0" t="inlineStr">
        <is>
          <t>BLANK BIANCA W GY:125448D-XL</t>
        </is>
      </c>
      <c r="F157" s="0" t="inlineStr">
        <is>
          <t>'899125448077</t>
        </is>
      </c>
      <c r="G157" s="0" t="inlineStr">
        <is>
          <t>WOMENS</t>
        </is>
      </c>
      <c r="H157" s="0" t="inlineStr">
        <is>
          <t>XL</t>
        </is>
      </c>
      <c r="I157" s="0">
        <v>58</v>
      </c>
      <c r="J157" s="0">
        <v>47</v>
      </c>
    </row>
    <row r="158" spans="1:10" customHeight="0">
      <c r="A158" s="0">
        <f>HYPERLINK("https://dl.dropboxusercontent.com/scl/fi/331beoh0kh1cc7cpibbwo/125448f86639.jpg?rlkey=7tw7l2k00kii2qrj6igy2cok5&amp;dl=0","Click to download Image")</f>
      </c>
      <c r="B158" s="0">
        <f>HYPERLINK("https://dl.dropboxusercontent.com/scl/fi/43tegde0ha18ge15u5zgi/verae-size-charts-bianca.jpg?rlkey=qgg6al9hc3l17adezo6uoj84x&amp;dl=0","Click to download SizeChart")</f>
      </c>
      <c r="C158" s="0" t="inlineStr">
        <is>
          <t>Bianca Women's Quad Blend Sweatshirt</t>
        </is>
      </c>
      <c r="D158" s="0" t="inlineStr">
        <is>
          <t>'125448</t>
        </is>
      </c>
      <c r="E158" s="0" t="inlineStr">
        <is>
          <t>BLANK BIANCA W GY:125448E-2XL</t>
        </is>
      </c>
      <c r="F158" s="0" t="inlineStr">
        <is>
          <t>'899125448084</t>
        </is>
      </c>
      <c r="G158" s="0" t="inlineStr">
        <is>
          <t>WOMENS</t>
        </is>
      </c>
      <c r="H158" s="0" t="inlineStr">
        <is>
          <t>2XL</t>
        </is>
      </c>
      <c r="I158" s="0">
        <v>60</v>
      </c>
      <c r="J158" s="0">
        <v>28</v>
      </c>
    </row>
    <row r="159" spans="1:10" customHeight="0">
      <c r="A159" s="0">
        <f>HYPERLINK("https://dl.dropboxusercontent.com/scl/fi/331beoh0kh1cc7cpibbwo/125448f86639.jpg?rlkey=7tw7l2k00kii2qrj6igy2cok5&amp;dl=0","Click to download Image")</f>
      </c>
      <c r="B159" s="0">
        <f>HYPERLINK("https://dl.dropboxusercontent.com/scl/fi/43tegde0ha18ge15u5zgi/verae-size-charts-bianca.jpg?rlkey=qgg6al9hc3l17adezo6uoj84x&amp;dl=0","Click to download SizeChart")</f>
      </c>
      <c r="C159" s="0" t="inlineStr">
        <is>
          <t>Bianca Women's Quad Blend Sweatshirt</t>
        </is>
      </c>
      <c r="D159" s="0" t="inlineStr">
        <is>
          <t>'125448</t>
        </is>
      </c>
      <c r="E159" s="0" t="inlineStr">
        <is>
          <t>BLANK BIANCA W GY:125448F-3XL</t>
        </is>
      </c>
      <c r="F159" s="0" t="inlineStr">
        <is>
          <t>'899125448091</t>
        </is>
      </c>
      <c r="G159" s="0" t="inlineStr">
        <is>
          <t>WOMENS</t>
        </is>
      </c>
      <c r="H159" s="0" t="inlineStr">
        <is>
          <t>3XL</t>
        </is>
      </c>
      <c r="I159" s="0">
        <v>60</v>
      </c>
      <c r="J159" s="0">
        <v>18</v>
      </c>
    </row>
    <row r="160" spans="1:10" customHeight="0">
      <c r="A160" s="0">
        <f>HYPERLINK("https://dl.dropboxusercontent.com/scl/fi/b1x2lbxk5o90397qz84mm/dsc603865266.jpg?rlkey=c9qeevosk7zc0ovxc4jeztqxo&amp;dl=0","Click to download Image")</f>
      </c>
      <c r="B160" s="0">
        <f>HYPERLINK("https://dl.dropboxusercontent.com/scl/fi/43tegde0ha18ge15u5zgi/verae-size-charts-bianca.jpg?rlkey=qgg6al9hc3l17adezo6uoj84x&amp;dl=0","Click to download SizeChart")</f>
      </c>
      <c r="C160" s="0" t="inlineStr">
        <is>
          <t>Bianca Women's Quad Blend Sweatshirt</t>
        </is>
      </c>
      <c r="D160" s="0" t="inlineStr">
        <is>
          <t>'126494</t>
        </is>
      </c>
      <c r="E160" s="0" t="inlineStr">
        <is>
          <t>BLANK BIANCA W LG:126494AA-XS</t>
        </is>
      </c>
      <c r="F160" s="0" t="inlineStr">
        <is>
          <t>'899126494035</t>
        </is>
      </c>
      <c r="G160" s="0" t="inlineStr">
        <is>
          <t>WOMENS</t>
        </is>
      </c>
      <c r="H160" s="0" t="inlineStr">
        <is>
          <t>XS</t>
        </is>
      </c>
      <c r="I160" s="0">
        <v>58</v>
      </c>
      <c r="J160" s="0">
        <v>16</v>
      </c>
    </row>
    <row r="161" spans="1:10" customHeight="0">
      <c r="A161" s="0">
        <f>HYPERLINK("https://dl.dropboxusercontent.com/scl/fi/b1x2lbxk5o90397qz84mm/dsc603865266.jpg?rlkey=c9qeevosk7zc0ovxc4jeztqxo&amp;dl=0","Click to download Image")</f>
      </c>
      <c r="B161" s="0">
        <f>HYPERLINK("https://dl.dropboxusercontent.com/scl/fi/43tegde0ha18ge15u5zgi/verae-size-charts-bianca.jpg?rlkey=qgg6al9hc3l17adezo6uoj84x&amp;dl=0","Click to download SizeChart")</f>
      </c>
      <c r="C161" s="0" t="inlineStr">
        <is>
          <t>Bianca Women's Quad Blend Sweatshirt</t>
        </is>
      </c>
      <c r="D161" s="0" t="inlineStr">
        <is>
          <t>'126494</t>
        </is>
      </c>
      <c r="E161" s="0" t="inlineStr">
        <is>
          <t>BLANK BIANCA W LG:126494A-S</t>
        </is>
      </c>
      <c r="F161" s="0" t="inlineStr">
        <is>
          <t>'899126494042</t>
        </is>
      </c>
      <c r="G161" s="0" t="inlineStr">
        <is>
          <t>WOMENS</t>
        </is>
      </c>
      <c r="H161" s="0" t="inlineStr">
        <is>
          <t>S</t>
        </is>
      </c>
      <c r="I161" s="0">
        <v>58</v>
      </c>
      <c r="J161" s="0">
        <v>22</v>
      </c>
    </row>
    <row r="162" spans="1:10" customHeight="0">
      <c r="A162" s="0">
        <f>HYPERLINK("https://dl.dropboxusercontent.com/scl/fi/b1x2lbxk5o90397qz84mm/dsc603865266.jpg?rlkey=c9qeevosk7zc0ovxc4jeztqxo&amp;dl=0","Click to download Image")</f>
      </c>
      <c r="B162" s="0">
        <f>HYPERLINK("https://dl.dropboxusercontent.com/scl/fi/43tegde0ha18ge15u5zgi/verae-size-charts-bianca.jpg?rlkey=qgg6al9hc3l17adezo6uoj84x&amp;dl=0","Click to download SizeChart")</f>
      </c>
      <c r="C162" s="0" t="inlineStr">
        <is>
          <t>Bianca Women's Quad Blend Sweatshirt</t>
        </is>
      </c>
      <c r="D162" s="0" t="inlineStr">
        <is>
          <t>'126494</t>
        </is>
      </c>
      <c r="E162" s="0" t="inlineStr">
        <is>
          <t>BLANK BIANCA W LG:126494B-M</t>
        </is>
      </c>
      <c r="F162" s="0" t="inlineStr">
        <is>
          <t>'899126494059</t>
        </is>
      </c>
      <c r="G162" s="0" t="inlineStr">
        <is>
          <t>WOMENS</t>
        </is>
      </c>
      <c r="H162" s="0" t="inlineStr">
        <is>
          <t>M</t>
        </is>
      </c>
      <c r="I162" s="0">
        <v>58</v>
      </c>
      <c r="J162" s="0">
        <v>34</v>
      </c>
    </row>
    <row r="163" spans="1:10" customHeight="0">
      <c r="A163" s="0">
        <f>HYPERLINK("https://dl.dropboxusercontent.com/scl/fi/b1x2lbxk5o90397qz84mm/dsc603865266.jpg?rlkey=c9qeevosk7zc0ovxc4jeztqxo&amp;dl=0","Click to download Image")</f>
      </c>
      <c r="B163" s="0">
        <f>HYPERLINK("https://dl.dropboxusercontent.com/scl/fi/43tegde0ha18ge15u5zgi/verae-size-charts-bianca.jpg?rlkey=qgg6al9hc3l17adezo6uoj84x&amp;dl=0","Click to download SizeChart")</f>
      </c>
      <c r="C163" s="0" t="inlineStr">
        <is>
          <t>Bianca Women's Quad Blend Sweatshirt</t>
        </is>
      </c>
      <c r="D163" s="0" t="inlineStr">
        <is>
          <t>'126494</t>
        </is>
      </c>
      <c r="E163" s="0" t="inlineStr">
        <is>
          <t>BLANK BIANCA W LG:126494C-L</t>
        </is>
      </c>
      <c r="F163" s="0" t="inlineStr">
        <is>
          <t>'899126494066</t>
        </is>
      </c>
      <c r="G163" s="0" t="inlineStr">
        <is>
          <t>WOMENS</t>
        </is>
      </c>
      <c r="H163" s="0" t="inlineStr">
        <is>
          <t>L</t>
        </is>
      </c>
      <c r="I163" s="0">
        <v>58</v>
      </c>
      <c r="J163" s="0">
        <v>43</v>
      </c>
    </row>
    <row r="164" spans="1:10" customHeight="0">
      <c r="A164" s="0">
        <f>HYPERLINK("https://dl.dropboxusercontent.com/scl/fi/b1x2lbxk5o90397qz84mm/dsc603865266.jpg?rlkey=c9qeevosk7zc0ovxc4jeztqxo&amp;dl=0","Click to download Image")</f>
      </c>
      <c r="B164" s="0">
        <f>HYPERLINK("https://dl.dropboxusercontent.com/scl/fi/43tegde0ha18ge15u5zgi/verae-size-charts-bianca.jpg?rlkey=qgg6al9hc3l17adezo6uoj84x&amp;dl=0","Click to download SizeChart")</f>
      </c>
      <c r="C164" s="0" t="inlineStr">
        <is>
          <t>Bianca Women's Quad Blend Sweatshirt</t>
        </is>
      </c>
      <c r="D164" s="0" t="inlineStr">
        <is>
          <t>'126494</t>
        </is>
      </c>
      <c r="E164" s="0" t="inlineStr">
        <is>
          <t>BLANK BIANCA W LG:126494D-XL</t>
        </is>
      </c>
      <c r="F164" s="0" t="inlineStr">
        <is>
          <t>'899126494073</t>
        </is>
      </c>
      <c r="G164" s="0" t="inlineStr">
        <is>
          <t>WOMENS</t>
        </is>
      </c>
      <c r="H164" s="0" t="inlineStr">
        <is>
          <t>XL</t>
        </is>
      </c>
      <c r="I164" s="0">
        <v>58</v>
      </c>
      <c r="J164" s="0">
        <v>48</v>
      </c>
    </row>
    <row r="165" spans="1:10" customHeight="0">
      <c r="A165" s="0">
        <f>HYPERLINK("https://dl.dropboxusercontent.com/scl/fi/b1x2lbxk5o90397qz84mm/dsc603865266.jpg?rlkey=c9qeevosk7zc0ovxc4jeztqxo&amp;dl=0","Click to download Image")</f>
      </c>
      <c r="B165" s="0">
        <f>HYPERLINK("https://dl.dropboxusercontent.com/scl/fi/43tegde0ha18ge15u5zgi/verae-size-charts-bianca.jpg?rlkey=qgg6al9hc3l17adezo6uoj84x&amp;dl=0","Click to download SizeChart")</f>
      </c>
      <c r="C165" s="0" t="inlineStr">
        <is>
          <t>Bianca Women's Quad Blend Sweatshirt</t>
        </is>
      </c>
      <c r="D165" s="0" t="inlineStr">
        <is>
          <t>'126494</t>
        </is>
      </c>
      <c r="E165" s="0" t="inlineStr">
        <is>
          <t>BLANK BIANCA W LG:126494E-2XL</t>
        </is>
      </c>
      <c r="F165" s="0" t="inlineStr">
        <is>
          <t>'899126494080</t>
        </is>
      </c>
      <c r="G165" s="0" t="inlineStr">
        <is>
          <t>WOMENS</t>
        </is>
      </c>
      <c r="H165" s="0" t="inlineStr">
        <is>
          <t>2XL</t>
        </is>
      </c>
      <c r="I165" s="0">
        <v>60</v>
      </c>
      <c r="J165" s="0">
        <v>29</v>
      </c>
    </row>
    <row r="166" spans="1:10" customHeight="0">
      <c r="A166" s="0">
        <f>HYPERLINK("https://dl.dropboxusercontent.com/scl/fi/b1x2lbxk5o90397qz84mm/dsc603865266.jpg?rlkey=c9qeevosk7zc0ovxc4jeztqxo&amp;dl=0","Click to download Image")</f>
      </c>
      <c r="B166" s="0">
        <f>HYPERLINK("https://dl.dropboxusercontent.com/scl/fi/43tegde0ha18ge15u5zgi/verae-size-charts-bianca.jpg?rlkey=qgg6al9hc3l17adezo6uoj84x&amp;dl=0","Click to download SizeChart")</f>
      </c>
      <c r="C166" s="0" t="inlineStr">
        <is>
          <t>Bianca Women's Quad Blend Sweatshirt</t>
        </is>
      </c>
      <c r="D166" s="0" t="inlineStr">
        <is>
          <t>'126494</t>
        </is>
      </c>
      <c r="E166" s="0" t="inlineStr">
        <is>
          <t>BLANK BIANCA W LG:126494F-3XL</t>
        </is>
      </c>
      <c r="F166" s="0" t="inlineStr">
        <is>
          <t>'899126494097</t>
        </is>
      </c>
      <c r="G166" s="0" t="inlineStr">
        <is>
          <t>WOMENS</t>
        </is>
      </c>
      <c r="H166" s="0" t="inlineStr">
        <is>
          <t>3XL</t>
        </is>
      </c>
      <c r="I166" s="0">
        <v>60</v>
      </c>
      <c r="J166" s="0">
        <v>20</v>
      </c>
    </row>
    <row r="167" spans="1:10" customHeight="0">
      <c r="A167" s="0">
        <f>HYPERLINK("https://dl.dropboxusercontent.com/scl/fi/vxj20p6yvrveb3wk29c4j/biancat.jpg?rlkey=20atu7ukyk451kxo5s0k3zbku&amp;dl=0","Click to download Image")</f>
      </c>
      <c r="B167" s="0">
        <f>HYPERLINK("https://dl.dropboxusercontent.com/scl/fi/43tegde0ha18ge15u5zgi/verae-size-charts-bianca.jpg?rlkey=qgg6al9hc3l17adezo6uoj84x&amp;dl=0","Click to download SizeChart")</f>
      </c>
      <c r="C167" s="0" t="inlineStr">
        <is>
          <t>Bianca Women's Quad Blend Sweatshirt</t>
        </is>
      </c>
      <c r="D167" s="0" t="inlineStr">
        <is>
          <t>'126493</t>
        </is>
      </c>
      <c r="E167" s="0" t="inlineStr">
        <is>
          <t>BLANK BIANCA W CO:126493AA-XS</t>
        </is>
      </c>
      <c r="F167" s="0" t="inlineStr">
        <is>
          <t>'899126493038</t>
        </is>
      </c>
      <c r="G167" s="0" t="inlineStr">
        <is>
          <t>WOMENS</t>
        </is>
      </c>
      <c r="H167" s="0" t="inlineStr">
        <is>
          <t>XS</t>
        </is>
      </c>
      <c r="I167" s="0">
        <v>58</v>
      </c>
      <c r="J167" s="0">
        <v>18</v>
      </c>
    </row>
    <row r="168" spans="1:10" customHeight="0">
      <c r="A168" s="0">
        <f>HYPERLINK("https://dl.dropboxusercontent.com/scl/fi/vxj20p6yvrveb3wk29c4j/biancat.jpg?rlkey=20atu7ukyk451kxo5s0k3zbku&amp;dl=0","Click to download Image")</f>
      </c>
      <c r="B168" s="0">
        <f>HYPERLINK("https://dl.dropboxusercontent.com/scl/fi/43tegde0ha18ge15u5zgi/verae-size-charts-bianca.jpg?rlkey=qgg6al9hc3l17adezo6uoj84x&amp;dl=0","Click to download SizeChart")</f>
      </c>
      <c r="C168" s="0" t="inlineStr">
        <is>
          <t>Bianca Women's Quad Blend Sweatshirt</t>
        </is>
      </c>
      <c r="D168" s="0" t="inlineStr">
        <is>
          <t>'126493</t>
        </is>
      </c>
      <c r="E168" s="0" t="inlineStr">
        <is>
          <t>BLANK BIANCA W CO:126493A-S</t>
        </is>
      </c>
      <c r="F168" s="0" t="inlineStr">
        <is>
          <t>'899126493045</t>
        </is>
      </c>
      <c r="G168" s="0" t="inlineStr">
        <is>
          <t>WOMENS</t>
        </is>
      </c>
      <c r="H168" s="0" t="inlineStr">
        <is>
          <t>S</t>
        </is>
      </c>
      <c r="I168" s="0">
        <v>58</v>
      </c>
      <c r="J168" s="0">
        <v>23</v>
      </c>
    </row>
    <row r="169" spans="1:10" customHeight="0">
      <c r="A169" s="0">
        <f>HYPERLINK("https://dl.dropboxusercontent.com/scl/fi/vxj20p6yvrveb3wk29c4j/biancat.jpg?rlkey=20atu7ukyk451kxo5s0k3zbku&amp;dl=0","Click to download Image")</f>
      </c>
      <c r="B169" s="0">
        <f>HYPERLINK("https://dl.dropboxusercontent.com/scl/fi/43tegde0ha18ge15u5zgi/verae-size-charts-bianca.jpg?rlkey=qgg6al9hc3l17adezo6uoj84x&amp;dl=0","Click to download SizeChart")</f>
      </c>
      <c r="C169" s="0" t="inlineStr">
        <is>
          <t>Bianca Women's Quad Blend Sweatshirt</t>
        </is>
      </c>
      <c r="D169" s="0" t="inlineStr">
        <is>
          <t>'126493</t>
        </is>
      </c>
      <c r="E169" s="0" t="inlineStr">
        <is>
          <t>BLANK BIANCA W CO:126493B-M</t>
        </is>
      </c>
      <c r="F169" s="0" t="inlineStr">
        <is>
          <t>'899126493052</t>
        </is>
      </c>
      <c r="G169" s="0" t="inlineStr">
        <is>
          <t>WOMENS</t>
        </is>
      </c>
      <c r="H169" s="0" t="inlineStr">
        <is>
          <t>M</t>
        </is>
      </c>
      <c r="I169" s="0">
        <v>58</v>
      </c>
      <c r="J169" s="0">
        <v>46</v>
      </c>
    </row>
    <row r="170" spans="1:10" customHeight="0">
      <c r="A170" s="0">
        <f>HYPERLINK("https://dl.dropboxusercontent.com/scl/fi/vxj20p6yvrveb3wk29c4j/biancat.jpg?rlkey=20atu7ukyk451kxo5s0k3zbku&amp;dl=0","Click to download Image")</f>
      </c>
      <c r="B170" s="0">
        <f>HYPERLINK("https://dl.dropboxusercontent.com/scl/fi/43tegde0ha18ge15u5zgi/verae-size-charts-bianca.jpg?rlkey=qgg6al9hc3l17adezo6uoj84x&amp;dl=0","Click to download SizeChart")</f>
      </c>
      <c r="C170" s="0" t="inlineStr">
        <is>
          <t>Bianca Women's Quad Blend Sweatshirt</t>
        </is>
      </c>
      <c r="D170" s="0" t="inlineStr">
        <is>
          <t>'126493</t>
        </is>
      </c>
      <c r="E170" s="0" t="inlineStr">
        <is>
          <t>BLANK BIANCA W CO:126493C-L</t>
        </is>
      </c>
      <c r="F170" s="0" t="inlineStr">
        <is>
          <t>'899126493069</t>
        </is>
      </c>
      <c r="G170" s="0" t="inlineStr">
        <is>
          <t>WOMENS</t>
        </is>
      </c>
      <c r="H170" s="0" t="inlineStr">
        <is>
          <t>L</t>
        </is>
      </c>
      <c r="I170" s="0">
        <v>58</v>
      </c>
      <c r="J170" s="0">
        <v>46</v>
      </c>
    </row>
    <row r="171" spans="1:10" customHeight="0">
      <c r="A171" s="0">
        <f>HYPERLINK("https://dl.dropboxusercontent.com/scl/fi/vxj20p6yvrveb3wk29c4j/biancat.jpg?rlkey=20atu7ukyk451kxo5s0k3zbku&amp;dl=0","Click to download Image")</f>
      </c>
      <c r="B171" s="0">
        <f>HYPERLINK("https://dl.dropboxusercontent.com/scl/fi/43tegde0ha18ge15u5zgi/verae-size-charts-bianca.jpg?rlkey=qgg6al9hc3l17adezo6uoj84x&amp;dl=0","Click to download SizeChart")</f>
      </c>
      <c r="C171" s="0" t="inlineStr">
        <is>
          <t>Bianca Women's Quad Blend Sweatshirt</t>
        </is>
      </c>
      <c r="D171" s="0" t="inlineStr">
        <is>
          <t>'126493</t>
        </is>
      </c>
      <c r="E171" s="0" t="inlineStr">
        <is>
          <t>BLANK BIANCA W CO:126493D-XL</t>
        </is>
      </c>
      <c r="F171" s="0" t="inlineStr">
        <is>
          <t>'899126493076</t>
        </is>
      </c>
      <c r="G171" s="0" t="inlineStr">
        <is>
          <t>WOMENS</t>
        </is>
      </c>
      <c r="H171" s="0" t="inlineStr">
        <is>
          <t>XL</t>
        </is>
      </c>
      <c r="I171" s="0">
        <v>58</v>
      </c>
      <c r="J171" s="0">
        <v>47</v>
      </c>
    </row>
    <row r="172" spans="1:10" customHeight="0">
      <c r="A172" s="0">
        <f>HYPERLINK("https://dl.dropboxusercontent.com/scl/fi/vxj20p6yvrveb3wk29c4j/biancat.jpg?rlkey=20atu7ukyk451kxo5s0k3zbku&amp;dl=0","Click to download Image")</f>
      </c>
      <c r="B172" s="0">
        <f>HYPERLINK("https://dl.dropboxusercontent.com/scl/fi/43tegde0ha18ge15u5zgi/verae-size-charts-bianca.jpg?rlkey=qgg6al9hc3l17adezo6uoj84x&amp;dl=0","Click to download SizeChart")</f>
      </c>
      <c r="C172" s="0" t="inlineStr">
        <is>
          <t>Bianca Women's Quad Blend Sweatshirt</t>
        </is>
      </c>
      <c r="D172" s="0" t="inlineStr">
        <is>
          <t>'126493</t>
        </is>
      </c>
      <c r="E172" s="0" t="inlineStr">
        <is>
          <t>BLANK BIANCA W CO:126493E-2XL</t>
        </is>
      </c>
      <c r="F172" s="0" t="inlineStr">
        <is>
          <t>'899126493083</t>
        </is>
      </c>
      <c r="G172" s="0" t="inlineStr">
        <is>
          <t>WOMENS</t>
        </is>
      </c>
      <c r="H172" s="0" t="inlineStr">
        <is>
          <t>2XL</t>
        </is>
      </c>
      <c r="I172" s="0">
        <v>60</v>
      </c>
      <c r="J172" s="0">
        <v>28</v>
      </c>
    </row>
    <row r="173" spans="1:10" customHeight="0">
      <c r="A173" s="0">
        <f>HYPERLINK("https://dl.dropboxusercontent.com/scl/fi/vxj20p6yvrveb3wk29c4j/biancat.jpg?rlkey=20atu7ukyk451kxo5s0k3zbku&amp;dl=0","Click to download Image")</f>
      </c>
      <c r="B173" s="0">
        <f>HYPERLINK("https://dl.dropboxusercontent.com/scl/fi/43tegde0ha18ge15u5zgi/verae-size-charts-bianca.jpg?rlkey=qgg6al9hc3l17adezo6uoj84x&amp;dl=0","Click to download SizeChart")</f>
      </c>
      <c r="C173" s="0" t="inlineStr">
        <is>
          <t>Bianca Women's Quad Blend Sweatshirt</t>
        </is>
      </c>
      <c r="D173" s="0" t="inlineStr">
        <is>
          <t>'126493</t>
        </is>
      </c>
      <c r="E173" s="0" t="inlineStr">
        <is>
          <t>BLANK BIANCA W CO:126493F-3XL</t>
        </is>
      </c>
      <c r="F173" s="0" t="inlineStr">
        <is>
          <t>'899126493090</t>
        </is>
      </c>
      <c r="G173" s="0" t="inlineStr">
        <is>
          <t>WOMENS</t>
        </is>
      </c>
      <c r="H173" s="0" t="inlineStr">
        <is>
          <t>3XL</t>
        </is>
      </c>
      <c r="I173" s="0">
        <v>60</v>
      </c>
      <c r="J173" s="0">
        <v>19</v>
      </c>
    </row>
    <row r="174" spans="1:10" customHeight="0">
      <c r="A174" s="0">
        <f>HYPERLINK("https://dl.dropboxusercontent.com/scl/fi/h60wak72nuqonqvw007u3/9426fg31857.jpg?rlkey=rwi72bkbv1fc0zkahf8kjuvb7&amp;dl=0","Click to download Image")</f>
      </c>
      <c r="B174" s="0">
        <f>HYPERLINK("https://dl.dropboxusercontent.com/scl/fi/4dnn9uei6hgj49kpa2e18/verae-size-chartschristine.jpg?rlkey=bsufw66vom3l7midhg8sls7p1&amp;dl=0","Click to download SizeChart")</f>
      </c>
      <c r="C174" s="0" t="inlineStr">
        <is>
          <t>Christine Women's Jacket</t>
        </is>
      </c>
      <c r="D174" s="0" t="inlineStr">
        <is>
          <t>'126291</t>
        </is>
      </c>
      <c r="E174" s="0" t="inlineStr">
        <is>
          <t>BLANK CHRIST W GY:126291AA-XS</t>
        </is>
      </c>
      <c r="F174" s="0" t="inlineStr">
        <is>
          <t>'899126291030</t>
        </is>
      </c>
      <c r="G174" s="0" t="inlineStr">
        <is>
          <t>WOMENS</t>
        </is>
      </c>
      <c r="H174" s="0" t="inlineStr">
        <is>
          <t>XS</t>
        </is>
      </c>
      <c r="I174" s="0">
        <v>89</v>
      </c>
      <c r="J174" s="0">
        <v>18</v>
      </c>
    </row>
    <row r="175" spans="1:10" customHeight="0">
      <c r="A175" s="0">
        <f>HYPERLINK("https://dl.dropboxusercontent.com/scl/fi/h60wak72nuqonqvw007u3/9426fg31857.jpg?rlkey=rwi72bkbv1fc0zkahf8kjuvb7&amp;dl=0","Click to download Image")</f>
      </c>
      <c r="B175" s="0">
        <f>HYPERLINK("https://dl.dropboxusercontent.com/scl/fi/4dnn9uei6hgj49kpa2e18/verae-size-chartschristine.jpg?rlkey=bsufw66vom3l7midhg8sls7p1&amp;dl=0","Click to download SizeChart")</f>
      </c>
      <c r="C175" s="0" t="inlineStr">
        <is>
          <t>Christine Women's Jacket</t>
        </is>
      </c>
      <c r="D175" s="0" t="inlineStr">
        <is>
          <t>'126291</t>
        </is>
      </c>
      <c r="E175" s="0" t="inlineStr">
        <is>
          <t>BLANK CHRIST W GY:126291A-S</t>
        </is>
      </c>
      <c r="F175" s="0" t="inlineStr">
        <is>
          <t>'899126291047</t>
        </is>
      </c>
      <c r="G175" s="0" t="inlineStr">
        <is>
          <t>WOMENS</t>
        </is>
      </c>
      <c r="H175" s="0" t="inlineStr">
        <is>
          <t>S</t>
        </is>
      </c>
      <c r="I175" s="0">
        <v>89</v>
      </c>
      <c r="J175" s="0">
        <v>22</v>
      </c>
    </row>
    <row r="176" spans="1:10" customHeight="0">
      <c r="A176" s="0">
        <f>HYPERLINK("https://dl.dropboxusercontent.com/scl/fi/h60wak72nuqonqvw007u3/9426fg31857.jpg?rlkey=rwi72bkbv1fc0zkahf8kjuvb7&amp;dl=0","Click to download Image")</f>
      </c>
      <c r="B176" s="0">
        <f>HYPERLINK("https://dl.dropboxusercontent.com/scl/fi/4dnn9uei6hgj49kpa2e18/verae-size-chartschristine.jpg?rlkey=bsufw66vom3l7midhg8sls7p1&amp;dl=0","Click to download SizeChart")</f>
      </c>
      <c r="C176" s="0" t="inlineStr">
        <is>
          <t>Christine Women's Jacket</t>
        </is>
      </c>
      <c r="D176" s="0" t="inlineStr">
        <is>
          <t>'126291</t>
        </is>
      </c>
      <c r="E176" s="0" t="inlineStr">
        <is>
          <t>BLANK CHRIST W GY:126291B-M</t>
        </is>
      </c>
      <c r="F176" s="0" t="inlineStr">
        <is>
          <t>'899126291054</t>
        </is>
      </c>
      <c r="G176" s="0" t="inlineStr">
        <is>
          <t>WOMENS</t>
        </is>
      </c>
      <c r="H176" s="0" t="inlineStr">
        <is>
          <t>M</t>
        </is>
      </c>
      <c r="I176" s="0">
        <v>89</v>
      </c>
      <c r="J176" s="0">
        <v>44</v>
      </c>
    </row>
    <row r="177" spans="1:10" customHeight="0">
      <c r="A177" s="0">
        <f>HYPERLINK("https://dl.dropboxusercontent.com/scl/fi/h60wak72nuqonqvw007u3/9426fg31857.jpg?rlkey=rwi72bkbv1fc0zkahf8kjuvb7&amp;dl=0","Click to download Image")</f>
      </c>
      <c r="B177" s="0">
        <f>HYPERLINK("https://dl.dropboxusercontent.com/scl/fi/4dnn9uei6hgj49kpa2e18/verae-size-chartschristine.jpg?rlkey=bsufw66vom3l7midhg8sls7p1&amp;dl=0","Click to download SizeChart")</f>
      </c>
      <c r="C177" s="0" t="inlineStr">
        <is>
          <t>Christine Women's Jacket</t>
        </is>
      </c>
      <c r="D177" s="0" t="inlineStr">
        <is>
          <t>'126291</t>
        </is>
      </c>
      <c r="E177" s="0" t="inlineStr">
        <is>
          <t>BLANK CHRIST W GY:126291C-L</t>
        </is>
      </c>
      <c r="F177" s="0" t="inlineStr">
        <is>
          <t>'899126291061</t>
        </is>
      </c>
      <c r="G177" s="0" t="inlineStr">
        <is>
          <t>WOMENS</t>
        </is>
      </c>
      <c r="H177" s="0" t="inlineStr">
        <is>
          <t>L</t>
        </is>
      </c>
      <c r="I177" s="0">
        <v>89</v>
      </c>
      <c r="J177" s="0">
        <v>43</v>
      </c>
    </row>
    <row r="178" spans="1:10" customHeight="0">
      <c r="A178" s="0">
        <f>HYPERLINK("https://dl.dropboxusercontent.com/scl/fi/h60wak72nuqonqvw007u3/9426fg31857.jpg?rlkey=rwi72bkbv1fc0zkahf8kjuvb7&amp;dl=0","Click to download Image")</f>
      </c>
      <c r="B178" s="0">
        <f>HYPERLINK("https://dl.dropboxusercontent.com/scl/fi/4dnn9uei6hgj49kpa2e18/verae-size-chartschristine.jpg?rlkey=bsufw66vom3l7midhg8sls7p1&amp;dl=0","Click to download SizeChart")</f>
      </c>
      <c r="C178" s="0" t="inlineStr">
        <is>
          <t>Christine Women's Jacket</t>
        </is>
      </c>
      <c r="D178" s="0" t="inlineStr">
        <is>
          <t>'126291</t>
        </is>
      </c>
      <c r="E178" s="0" t="inlineStr">
        <is>
          <t>BLANK CHRIST W GY:126291D-XL</t>
        </is>
      </c>
      <c r="F178" s="0" t="inlineStr">
        <is>
          <t>'899126291078</t>
        </is>
      </c>
      <c r="G178" s="0" t="inlineStr">
        <is>
          <t>WOMENS</t>
        </is>
      </c>
      <c r="H178" s="0" t="inlineStr">
        <is>
          <t>XL</t>
        </is>
      </c>
      <c r="I178" s="0">
        <v>89</v>
      </c>
      <c r="J178" s="0">
        <v>44</v>
      </c>
    </row>
    <row r="179" spans="1:10" customHeight="0">
      <c r="A179" s="0">
        <f>HYPERLINK("https://dl.dropboxusercontent.com/scl/fi/h60wak72nuqonqvw007u3/9426fg31857.jpg?rlkey=rwi72bkbv1fc0zkahf8kjuvb7&amp;dl=0","Click to download Image")</f>
      </c>
      <c r="B179" s="0">
        <f>HYPERLINK("https://dl.dropboxusercontent.com/scl/fi/4dnn9uei6hgj49kpa2e18/verae-size-chartschristine.jpg?rlkey=bsufw66vom3l7midhg8sls7p1&amp;dl=0","Click to download SizeChart")</f>
      </c>
      <c r="C179" s="0" t="inlineStr">
        <is>
          <t>Christine Women's Jacket</t>
        </is>
      </c>
      <c r="D179" s="0" t="inlineStr">
        <is>
          <t>'126291</t>
        </is>
      </c>
      <c r="E179" s="0" t="inlineStr">
        <is>
          <t>BLANK CHRIST W GY:126291E-2XL</t>
        </is>
      </c>
      <c r="F179" s="0" t="inlineStr">
        <is>
          <t>'899126291085</t>
        </is>
      </c>
      <c r="G179" s="0" t="inlineStr">
        <is>
          <t>WOMENS</t>
        </is>
      </c>
      <c r="H179" s="0" t="inlineStr">
        <is>
          <t>2XL</t>
        </is>
      </c>
      <c r="I179" s="0">
        <v>89</v>
      </c>
      <c r="J179" s="0">
        <v>26</v>
      </c>
    </row>
    <row r="180" spans="1:10" customHeight="0">
      <c r="A180" s="0">
        <f>HYPERLINK("https://dl.dropboxusercontent.com/scl/fi/h60wak72nuqonqvw007u3/9426fg31857.jpg?rlkey=rwi72bkbv1fc0zkahf8kjuvb7&amp;dl=0","Click to download Image")</f>
      </c>
      <c r="B180" s="0">
        <f>HYPERLINK("https://dl.dropboxusercontent.com/scl/fi/4dnn9uei6hgj49kpa2e18/verae-size-chartschristine.jpg?rlkey=bsufw66vom3l7midhg8sls7p1&amp;dl=0","Click to download SizeChart")</f>
      </c>
      <c r="C180" s="0" t="inlineStr">
        <is>
          <t>Christine Women's Jacket</t>
        </is>
      </c>
      <c r="D180" s="0" t="inlineStr">
        <is>
          <t>'126291</t>
        </is>
      </c>
      <c r="E180" s="0" t="inlineStr">
        <is>
          <t>BLANK CHRIST W GY:126291F-3XL</t>
        </is>
      </c>
      <c r="F180" s="0" t="inlineStr">
        <is>
          <t>'899126291092</t>
        </is>
      </c>
      <c r="G180" s="0" t="inlineStr">
        <is>
          <t>WOMENS</t>
        </is>
      </c>
      <c r="H180" s="0" t="inlineStr">
        <is>
          <t>3XL</t>
        </is>
      </c>
      <c r="I180" s="0">
        <v>89</v>
      </c>
      <c r="J180" s="0">
        <v>18</v>
      </c>
    </row>
    <row r="181" spans="1:10" customHeight="0">
      <c r="A181" s="0">
        <f>HYPERLINK("https://dl.dropboxusercontent.com/scl/fi/psovgjqfmmx6vhaf1laj4/dsc5527edit26517.jpg?rlkey=89fla0h56dyslqadatgatponx&amp;dl=0","Click to download Image")</f>
      </c>
      <c r="B181" s="0">
        <f>HYPERLINK("https://dl.dropboxusercontent.com/scl/fi/b0eva4igj32dy3ayzmqgq/verae-size-charts-sofia.jpg?rlkey=v2gw2bx6p0iu21c9w6gvhixkh&amp;dl=0","Click to download SizeChart")</f>
      </c>
      <c r="C181" s="0" t="inlineStr">
        <is>
          <t>Sofia Women's Scuba Hoodie</t>
        </is>
      </c>
      <c r="D181" s="0" t="inlineStr">
        <is>
          <t>'126330</t>
        </is>
      </c>
      <c r="E181" s="0" t="inlineStr">
        <is>
          <t>BLANK SOFIA W BC:126330AA-XS</t>
        </is>
      </c>
      <c r="F181" s="0" t="inlineStr">
        <is>
          <t>'899126330036</t>
        </is>
      </c>
      <c r="G181" s="0" t="inlineStr">
        <is>
          <t>WOMENS</t>
        </is>
      </c>
      <c r="H181" s="0" t="inlineStr">
        <is>
          <t>XS</t>
        </is>
      </c>
      <c r="I181" s="0">
        <v>58</v>
      </c>
      <c r="J181" s="0">
        <v>19</v>
      </c>
    </row>
    <row r="182" spans="1:10" customHeight="0">
      <c r="A182" s="0">
        <f>HYPERLINK("https://dl.dropboxusercontent.com/scl/fi/psovgjqfmmx6vhaf1laj4/dsc5527edit26517.jpg?rlkey=89fla0h56dyslqadatgatponx&amp;dl=0","Click to download Image")</f>
      </c>
      <c r="B182" s="0">
        <f>HYPERLINK("https://dl.dropboxusercontent.com/scl/fi/b0eva4igj32dy3ayzmqgq/verae-size-charts-sofia.jpg?rlkey=v2gw2bx6p0iu21c9w6gvhixkh&amp;dl=0","Click to download SizeChart")</f>
      </c>
      <c r="C182" s="0" t="inlineStr">
        <is>
          <t>Sofia Women's Scuba Hoodie</t>
        </is>
      </c>
      <c r="D182" s="0" t="inlineStr">
        <is>
          <t>'126330</t>
        </is>
      </c>
      <c r="E182" s="0" t="inlineStr">
        <is>
          <t>BLANK SOFIA W BC:126330A-S</t>
        </is>
      </c>
      <c r="F182" s="0" t="inlineStr">
        <is>
          <t>'899126330043</t>
        </is>
      </c>
      <c r="G182" s="0" t="inlineStr">
        <is>
          <t>WOMENS</t>
        </is>
      </c>
      <c r="H182" s="0" t="inlineStr">
        <is>
          <t>S</t>
        </is>
      </c>
      <c r="I182" s="0">
        <v>58</v>
      </c>
      <c r="J182" s="0">
        <v>22</v>
      </c>
    </row>
    <row r="183" spans="1:10" customHeight="0">
      <c r="A183" s="0">
        <f>HYPERLINK("https://dl.dropboxusercontent.com/scl/fi/psovgjqfmmx6vhaf1laj4/dsc5527edit26517.jpg?rlkey=89fla0h56dyslqadatgatponx&amp;dl=0","Click to download Image")</f>
      </c>
      <c r="B183" s="0">
        <f>HYPERLINK("https://dl.dropboxusercontent.com/scl/fi/b0eva4igj32dy3ayzmqgq/verae-size-charts-sofia.jpg?rlkey=v2gw2bx6p0iu21c9w6gvhixkh&amp;dl=0","Click to download SizeChart")</f>
      </c>
      <c r="C183" s="0" t="inlineStr">
        <is>
          <t>Sofia Women's Scuba Hoodie</t>
        </is>
      </c>
      <c r="D183" s="0" t="inlineStr">
        <is>
          <t>'126330</t>
        </is>
      </c>
      <c r="E183" s="0" t="inlineStr">
        <is>
          <t>BLANK SOFIA W BC:126330B-M</t>
        </is>
      </c>
      <c r="F183" s="0" t="inlineStr">
        <is>
          <t>'899126330050</t>
        </is>
      </c>
      <c r="G183" s="0" t="inlineStr">
        <is>
          <t>WOMENS</t>
        </is>
      </c>
      <c r="H183" s="0" t="inlineStr">
        <is>
          <t>M</t>
        </is>
      </c>
      <c r="I183" s="0">
        <v>58</v>
      </c>
      <c r="J183" s="0">
        <v>42</v>
      </c>
    </row>
    <row r="184" spans="1:10" customHeight="0">
      <c r="A184" s="0">
        <f>HYPERLINK("https://dl.dropboxusercontent.com/scl/fi/psovgjqfmmx6vhaf1laj4/dsc5527edit26517.jpg?rlkey=89fla0h56dyslqadatgatponx&amp;dl=0","Click to download Image")</f>
      </c>
      <c r="B184" s="0">
        <f>HYPERLINK("https://dl.dropboxusercontent.com/scl/fi/b0eva4igj32dy3ayzmqgq/verae-size-charts-sofia.jpg?rlkey=v2gw2bx6p0iu21c9w6gvhixkh&amp;dl=0","Click to download SizeChart")</f>
      </c>
      <c r="C184" s="0" t="inlineStr">
        <is>
          <t>Sofia Women's Scuba Hoodie</t>
        </is>
      </c>
      <c r="D184" s="0" t="inlineStr">
        <is>
          <t>'126330</t>
        </is>
      </c>
      <c r="E184" s="0" t="inlineStr">
        <is>
          <t>BLANK SOFIA W BC:126330C-L</t>
        </is>
      </c>
      <c r="F184" s="0" t="inlineStr">
        <is>
          <t>'899126330067</t>
        </is>
      </c>
      <c r="G184" s="0" t="inlineStr">
        <is>
          <t>WOMENS</t>
        </is>
      </c>
      <c r="H184" s="0" t="inlineStr">
        <is>
          <t>L</t>
        </is>
      </c>
      <c r="I184" s="0">
        <v>58</v>
      </c>
      <c r="J184" s="0">
        <v>43</v>
      </c>
    </row>
    <row r="185" spans="1:10" customHeight="0">
      <c r="A185" s="0">
        <f>HYPERLINK("https://dl.dropboxusercontent.com/scl/fi/psovgjqfmmx6vhaf1laj4/dsc5527edit26517.jpg?rlkey=89fla0h56dyslqadatgatponx&amp;dl=0","Click to download Image")</f>
      </c>
      <c r="B185" s="0">
        <f>HYPERLINK("https://dl.dropboxusercontent.com/scl/fi/b0eva4igj32dy3ayzmqgq/verae-size-charts-sofia.jpg?rlkey=v2gw2bx6p0iu21c9w6gvhixkh&amp;dl=0","Click to download SizeChart")</f>
      </c>
      <c r="C185" s="0" t="inlineStr">
        <is>
          <t>Sofia Women's Scuba Hoodie</t>
        </is>
      </c>
      <c r="D185" s="0" t="inlineStr">
        <is>
          <t>'126330</t>
        </is>
      </c>
      <c r="E185" s="0" t="inlineStr">
        <is>
          <t>BLANK SOFIA W BC:126330D-XL</t>
        </is>
      </c>
      <c r="F185" s="0" t="inlineStr">
        <is>
          <t>'899126330074</t>
        </is>
      </c>
      <c r="G185" s="0" t="inlineStr">
        <is>
          <t>WOMENS</t>
        </is>
      </c>
      <c r="H185" s="0" t="inlineStr">
        <is>
          <t>XL</t>
        </is>
      </c>
      <c r="I185" s="0">
        <v>58</v>
      </c>
      <c r="J185" s="0">
        <v>47</v>
      </c>
    </row>
    <row r="186" spans="1:10" customHeight="0">
      <c r="A186" s="0">
        <f>HYPERLINK("https://dl.dropboxusercontent.com/scl/fi/psovgjqfmmx6vhaf1laj4/dsc5527edit26517.jpg?rlkey=89fla0h56dyslqadatgatponx&amp;dl=0","Click to download Image")</f>
      </c>
      <c r="B186" s="0">
        <f>HYPERLINK("https://dl.dropboxusercontent.com/scl/fi/b0eva4igj32dy3ayzmqgq/verae-size-charts-sofia.jpg?rlkey=v2gw2bx6p0iu21c9w6gvhixkh&amp;dl=0","Click to download SizeChart")</f>
      </c>
      <c r="C186" s="0" t="inlineStr">
        <is>
          <t>Sofia Women's Scuba Hoodie</t>
        </is>
      </c>
      <c r="D186" s="0" t="inlineStr">
        <is>
          <t>'126330</t>
        </is>
      </c>
      <c r="E186" s="0" t="inlineStr">
        <is>
          <t>BLANK SOFIA W BC:126330E-2XL</t>
        </is>
      </c>
      <c r="F186" s="0" t="inlineStr">
        <is>
          <t>'899126330081</t>
        </is>
      </c>
      <c r="G186" s="0" t="inlineStr">
        <is>
          <t>WOMENS</t>
        </is>
      </c>
      <c r="H186" s="0" t="inlineStr">
        <is>
          <t>2XL</t>
        </is>
      </c>
      <c r="I186" s="0">
        <v>60</v>
      </c>
      <c r="J186" s="0">
        <v>29</v>
      </c>
    </row>
    <row r="187" spans="1:10" customHeight="0">
      <c r="A187" s="0">
        <f>HYPERLINK("https://dl.dropboxusercontent.com/scl/fi/psovgjqfmmx6vhaf1laj4/dsc5527edit26517.jpg?rlkey=89fla0h56dyslqadatgatponx&amp;dl=0","Click to download Image")</f>
      </c>
      <c r="B187" s="0">
        <f>HYPERLINK("https://dl.dropboxusercontent.com/scl/fi/b0eva4igj32dy3ayzmqgq/verae-size-charts-sofia.jpg?rlkey=v2gw2bx6p0iu21c9w6gvhixkh&amp;dl=0","Click to download SizeChart")</f>
      </c>
      <c r="C187" s="0" t="inlineStr">
        <is>
          <t>Sofia Women's Scuba Hoodie</t>
        </is>
      </c>
      <c r="D187" s="0" t="inlineStr">
        <is>
          <t>'126330</t>
        </is>
      </c>
      <c r="E187" s="0" t="inlineStr">
        <is>
          <t>BLANK SOFIA W BC:126330F-3XL</t>
        </is>
      </c>
      <c r="F187" s="0" t="inlineStr">
        <is>
          <t>'899126330098</t>
        </is>
      </c>
      <c r="G187" s="0" t="inlineStr">
        <is>
          <t>WOMENS</t>
        </is>
      </c>
      <c r="H187" s="0" t="inlineStr">
        <is>
          <t>3XL</t>
        </is>
      </c>
      <c r="I187" s="0">
        <v>60</v>
      </c>
      <c r="J187" s="0">
        <v>19</v>
      </c>
    </row>
    <row r="188" spans="1:10" customHeight="0">
      <c r="A188" s="0">
        <f>HYPERLINK("https://dl.dropboxusercontent.com/scl/fi/ypyhiiro23wiuy3pr1sue/9182fg268699.jpg?rlkey=mis3dbouds6ovrtndefzioaif&amp;dl=0","Click to download Image")</f>
      </c>
      <c r="B188" s="0">
        <f>HYPERLINK("https://dl.dropboxusercontent.com/scl/fi/b0eva4igj32dy3ayzmqgq/verae-size-charts-sofia.jpg?rlkey=v2gw2bx6p0iu21c9w6gvhixkh&amp;dl=0","Click to download SizeChart")</f>
      </c>
      <c r="C188" s="0" t="inlineStr">
        <is>
          <t>Sofia Women's Scuba Hoodie</t>
        </is>
      </c>
      <c r="D188" s="0" t="inlineStr">
        <is>
          <t>'126326</t>
        </is>
      </c>
      <c r="E188" s="0" t="inlineStr">
        <is>
          <t>BLANK SOFIA W BK:126326AA-XS</t>
        </is>
      </c>
      <c r="F188" s="0" t="inlineStr">
        <is>
          <t>'899126326039</t>
        </is>
      </c>
      <c r="G188" s="0" t="inlineStr">
        <is>
          <t>WOMENS</t>
        </is>
      </c>
      <c r="H188" s="0" t="inlineStr">
        <is>
          <t>XS</t>
        </is>
      </c>
      <c r="I188" s="0">
        <v>58</v>
      </c>
      <c r="J188" s="0">
        <v>18</v>
      </c>
    </row>
    <row r="189" spans="1:10" customHeight="0">
      <c r="A189" s="0">
        <f>HYPERLINK("https://dl.dropboxusercontent.com/scl/fi/ypyhiiro23wiuy3pr1sue/9182fg268699.jpg?rlkey=mis3dbouds6ovrtndefzioaif&amp;dl=0","Click to download Image")</f>
      </c>
      <c r="B189" s="0">
        <f>HYPERLINK("https://dl.dropboxusercontent.com/scl/fi/b0eva4igj32dy3ayzmqgq/verae-size-charts-sofia.jpg?rlkey=v2gw2bx6p0iu21c9w6gvhixkh&amp;dl=0","Click to download SizeChart")</f>
      </c>
      <c r="C189" s="0" t="inlineStr">
        <is>
          <t>Sofia Women's Scuba Hoodie</t>
        </is>
      </c>
      <c r="D189" s="0" t="inlineStr">
        <is>
          <t>'126326</t>
        </is>
      </c>
      <c r="E189" s="0" t="inlineStr">
        <is>
          <t>BLANK SOFIA W BK:126326A-S</t>
        </is>
      </c>
      <c r="F189" s="0" t="inlineStr">
        <is>
          <t>'899126326046</t>
        </is>
      </c>
      <c r="G189" s="0" t="inlineStr">
        <is>
          <t>WOMENS</t>
        </is>
      </c>
      <c r="H189" s="0" t="inlineStr">
        <is>
          <t>S</t>
        </is>
      </c>
      <c r="I189" s="0">
        <v>58</v>
      </c>
      <c r="J189" s="0">
        <v>4</v>
      </c>
    </row>
    <row r="190" spans="1:10" customHeight="0">
      <c r="A190" s="0">
        <f>HYPERLINK("https://dl.dropboxusercontent.com/scl/fi/ypyhiiro23wiuy3pr1sue/9182fg268699.jpg?rlkey=mis3dbouds6ovrtndefzioaif&amp;dl=0","Click to download Image")</f>
      </c>
      <c r="B190" s="0">
        <f>HYPERLINK("https://dl.dropboxusercontent.com/scl/fi/b0eva4igj32dy3ayzmqgq/verae-size-charts-sofia.jpg?rlkey=v2gw2bx6p0iu21c9w6gvhixkh&amp;dl=0","Click to download SizeChart")</f>
      </c>
      <c r="C190" s="0" t="inlineStr">
        <is>
          <t>Sofia Women's Scuba Hoodie</t>
        </is>
      </c>
      <c r="D190" s="0" t="inlineStr">
        <is>
          <t>'126326</t>
        </is>
      </c>
      <c r="E190" s="0" t="inlineStr">
        <is>
          <t>BLANK SOFIA W BK:126326B-M</t>
        </is>
      </c>
      <c r="F190" s="0" t="inlineStr">
        <is>
          <t>'899126326053</t>
        </is>
      </c>
      <c r="G190" s="0" t="inlineStr">
        <is>
          <t>WOMENS</t>
        </is>
      </c>
      <c r="H190" s="0" t="inlineStr">
        <is>
          <t>M</t>
        </is>
      </c>
      <c r="I190" s="0">
        <v>58</v>
      </c>
      <c r="J190" s="0">
        <v>24</v>
      </c>
    </row>
    <row r="191" spans="1:10" customHeight="0">
      <c r="A191" s="0">
        <f>HYPERLINK("https://dl.dropboxusercontent.com/scl/fi/ypyhiiro23wiuy3pr1sue/9182fg268699.jpg?rlkey=mis3dbouds6ovrtndefzioaif&amp;dl=0","Click to download Image")</f>
      </c>
      <c r="B191" s="0">
        <f>HYPERLINK("https://dl.dropboxusercontent.com/scl/fi/b0eva4igj32dy3ayzmqgq/verae-size-charts-sofia.jpg?rlkey=v2gw2bx6p0iu21c9w6gvhixkh&amp;dl=0","Click to download SizeChart")</f>
      </c>
      <c r="C191" s="0" t="inlineStr">
        <is>
          <t>Sofia Women's Scuba Hoodie</t>
        </is>
      </c>
      <c r="D191" s="0" t="inlineStr">
        <is>
          <t>'126326</t>
        </is>
      </c>
      <c r="E191" s="0" t="inlineStr">
        <is>
          <t>BLANK SOFIA W BK:126326C-L</t>
        </is>
      </c>
      <c r="F191" s="0" t="inlineStr">
        <is>
          <t>'899126326060</t>
        </is>
      </c>
      <c r="G191" s="0" t="inlineStr">
        <is>
          <t>WOMENS</t>
        </is>
      </c>
      <c r="H191" s="0" t="inlineStr">
        <is>
          <t>L</t>
        </is>
      </c>
      <c r="I191" s="0">
        <v>58</v>
      </c>
      <c r="J191" s="0">
        <v>16</v>
      </c>
    </row>
    <row r="192" spans="1:10" customHeight="0">
      <c r="A192" s="0">
        <f>HYPERLINK("https://dl.dropboxusercontent.com/scl/fi/ypyhiiro23wiuy3pr1sue/9182fg268699.jpg?rlkey=mis3dbouds6ovrtndefzioaif&amp;dl=0","Click to download Image")</f>
      </c>
      <c r="B192" s="0">
        <f>HYPERLINK("https://dl.dropboxusercontent.com/scl/fi/b0eva4igj32dy3ayzmqgq/verae-size-charts-sofia.jpg?rlkey=v2gw2bx6p0iu21c9w6gvhixkh&amp;dl=0","Click to download SizeChart")</f>
      </c>
      <c r="C192" s="0" t="inlineStr">
        <is>
          <t>Sofia Women's Scuba Hoodie</t>
        </is>
      </c>
      <c r="D192" s="0" t="inlineStr">
        <is>
          <t>'126326</t>
        </is>
      </c>
      <c r="E192" s="0" t="inlineStr">
        <is>
          <t>BLANK SOFIA W BK:126326D-XL</t>
        </is>
      </c>
      <c r="F192" s="0" t="inlineStr">
        <is>
          <t>'899126326077</t>
        </is>
      </c>
      <c r="G192" s="0" t="inlineStr">
        <is>
          <t>WOMENS</t>
        </is>
      </c>
      <c r="H192" s="0" t="inlineStr">
        <is>
          <t>XL</t>
        </is>
      </c>
      <c r="I192" s="0">
        <v>58</v>
      </c>
      <c r="J192" s="0">
        <v>16</v>
      </c>
    </row>
    <row r="193" spans="1:10" customHeight="0">
      <c r="A193" s="0">
        <f>HYPERLINK("https://dl.dropboxusercontent.com/scl/fi/ypyhiiro23wiuy3pr1sue/9182fg268699.jpg?rlkey=mis3dbouds6ovrtndefzioaif&amp;dl=0","Click to download Image")</f>
      </c>
      <c r="B193" s="0">
        <f>HYPERLINK("https://dl.dropboxusercontent.com/scl/fi/b0eva4igj32dy3ayzmqgq/verae-size-charts-sofia.jpg?rlkey=v2gw2bx6p0iu21c9w6gvhixkh&amp;dl=0","Click to download SizeChart")</f>
      </c>
      <c r="C193" s="0" t="inlineStr">
        <is>
          <t>Sofia Women's Scuba Hoodie</t>
        </is>
      </c>
      <c r="D193" s="0" t="inlineStr">
        <is>
          <t>'126326</t>
        </is>
      </c>
      <c r="E193" s="0" t="inlineStr">
        <is>
          <t>BLANK SOFIA W BK:126326E-2XL</t>
        </is>
      </c>
      <c r="F193" s="0" t="inlineStr">
        <is>
          <t>'899126326084</t>
        </is>
      </c>
      <c r="G193" s="0" t="inlineStr">
        <is>
          <t>WOMENS</t>
        </is>
      </c>
      <c r="H193" s="0" t="inlineStr">
        <is>
          <t>2XL</t>
        </is>
      </c>
      <c r="I193" s="0">
        <v>60</v>
      </c>
      <c r="J193" s="0">
        <v>8</v>
      </c>
    </row>
    <row r="194" spans="1:10" customHeight="0">
      <c r="A194" s="0">
        <f>HYPERLINK("https://dl.dropboxusercontent.com/scl/fi/ypyhiiro23wiuy3pr1sue/9182fg268699.jpg?rlkey=mis3dbouds6ovrtndefzioaif&amp;dl=0","Click to download Image")</f>
      </c>
      <c r="B194" s="0">
        <f>HYPERLINK("https://dl.dropboxusercontent.com/scl/fi/b0eva4igj32dy3ayzmqgq/verae-size-charts-sofia.jpg?rlkey=v2gw2bx6p0iu21c9w6gvhixkh&amp;dl=0","Click to download SizeChart")</f>
      </c>
      <c r="C194" s="0" t="inlineStr">
        <is>
          <t>Sofia Women's Scuba Hoodie</t>
        </is>
      </c>
      <c r="D194" s="0" t="inlineStr">
        <is>
          <t>'126326</t>
        </is>
      </c>
      <c r="E194" s="0" t="inlineStr">
        <is>
          <t>BLANK SOFIA W BK:126326F-3XL</t>
        </is>
      </c>
      <c r="F194" s="0" t="inlineStr">
        <is>
          <t>'899126326091</t>
        </is>
      </c>
      <c r="G194" s="0" t="inlineStr">
        <is>
          <t>WOMENS</t>
        </is>
      </c>
      <c r="H194" s="0" t="inlineStr">
        <is>
          <t>3XL</t>
        </is>
      </c>
      <c r="I194" s="0">
        <v>60</v>
      </c>
      <c r="J194" s="0">
        <v>7</v>
      </c>
    </row>
    <row r="195" spans="1:10" customHeight="0">
      <c r="A195" s="0">
        <f>HYPERLINK("https://dl.dropboxusercontent.com/scl/fi/xswpjxyxlqydfd51nq9j8/9401-2fg264920.jpg?rlkey=nogoiyj64h1n3ew2ts4zb16z6&amp;dl=0","Click to download Image")</f>
      </c>
      <c r="B195" s="0">
        <f>HYPERLINK("https://dl.dropboxusercontent.com/scl/fi/b0eva4igj32dy3ayzmqgq/verae-size-charts-sofia.jpg?rlkey=v2gw2bx6p0iu21c9w6gvhixkh&amp;dl=0","Click to download SizeChart")</f>
      </c>
      <c r="C195" s="0" t="inlineStr">
        <is>
          <t>Sofia Women's Scuba Hoodie</t>
        </is>
      </c>
      <c r="D195" s="0" t="inlineStr">
        <is>
          <t>'126327</t>
        </is>
      </c>
      <c r="E195" s="0" t="inlineStr">
        <is>
          <t>BLANK SOFIA W DG:126327AA-XS</t>
        </is>
      </c>
      <c r="F195" s="0" t="inlineStr">
        <is>
          <t>'899126327036</t>
        </is>
      </c>
      <c r="G195" s="0" t="inlineStr">
        <is>
          <t>WOMENS</t>
        </is>
      </c>
      <c r="H195" s="0" t="inlineStr">
        <is>
          <t>XS</t>
        </is>
      </c>
      <c r="I195" s="0">
        <v>58</v>
      </c>
      <c r="J195" s="0">
        <v>15</v>
      </c>
    </row>
    <row r="196" spans="1:10" customHeight="0">
      <c r="A196" s="0">
        <f>HYPERLINK("https://dl.dropboxusercontent.com/scl/fi/xswpjxyxlqydfd51nq9j8/9401-2fg264920.jpg?rlkey=nogoiyj64h1n3ew2ts4zb16z6&amp;dl=0","Click to download Image")</f>
      </c>
      <c r="B196" s="0">
        <f>HYPERLINK("https://dl.dropboxusercontent.com/scl/fi/b0eva4igj32dy3ayzmqgq/verae-size-charts-sofia.jpg?rlkey=v2gw2bx6p0iu21c9w6gvhixkh&amp;dl=0","Click to download SizeChart")</f>
      </c>
      <c r="C196" s="0" t="inlineStr">
        <is>
          <t>Sofia Women's Scuba Hoodie</t>
        </is>
      </c>
      <c r="D196" s="0" t="inlineStr">
        <is>
          <t>'126327</t>
        </is>
      </c>
      <c r="E196" s="0" t="inlineStr">
        <is>
          <t>BLANK SOFIA W DG:126327A-S</t>
        </is>
      </c>
      <c r="F196" s="0" t="inlineStr">
        <is>
          <t>'899126327043</t>
        </is>
      </c>
      <c r="G196" s="0" t="inlineStr">
        <is>
          <t>WOMENS</t>
        </is>
      </c>
      <c r="H196" s="0" t="inlineStr">
        <is>
          <t>S</t>
        </is>
      </c>
      <c r="I196" s="0">
        <v>58</v>
      </c>
      <c r="J196" s="0">
        <v>22</v>
      </c>
    </row>
    <row r="197" spans="1:10" customHeight="0">
      <c r="A197" s="0">
        <f>HYPERLINK("https://dl.dropboxusercontent.com/scl/fi/xswpjxyxlqydfd51nq9j8/9401-2fg264920.jpg?rlkey=nogoiyj64h1n3ew2ts4zb16z6&amp;dl=0","Click to download Image")</f>
      </c>
      <c r="B197" s="0">
        <f>HYPERLINK("https://dl.dropboxusercontent.com/scl/fi/b0eva4igj32dy3ayzmqgq/verae-size-charts-sofia.jpg?rlkey=v2gw2bx6p0iu21c9w6gvhixkh&amp;dl=0","Click to download SizeChart")</f>
      </c>
      <c r="C197" s="0" t="inlineStr">
        <is>
          <t>Sofia Women's Scuba Hoodie</t>
        </is>
      </c>
      <c r="D197" s="0" t="inlineStr">
        <is>
          <t>'126327</t>
        </is>
      </c>
      <c r="E197" s="0" t="inlineStr">
        <is>
          <t>BLANK SOFIA W DG:126327B-M</t>
        </is>
      </c>
      <c r="F197" s="0" t="inlineStr">
        <is>
          <t>'899126327050</t>
        </is>
      </c>
      <c r="G197" s="0" t="inlineStr">
        <is>
          <t>WOMENS</t>
        </is>
      </c>
      <c r="H197" s="0" t="inlineStr">
        <is>
          <t>M</t>
        </is>
      </c>
      <c r="I197" s="0">
        <v>58</v>
      </c>
      <c r="J197" s="0">
        <v>41</v>
      </c>
    </row>
    <row r="198" spans="1:10" customHeight="0">
      <c r="A198" s="0">
        <f>HYPERLINK("https://dl.dropboxusercontent.com/scl/fi/xswpjxyxlqydfd51nq9j8/9401-2fg264920.jpg?rlkey=nogoiyj64h1n3ew2ts4zb16z6&amp;dl=0","Click to download Image")</f>
      </c>
      <c r="B198" s="0">
        <f>HYPERLINK("https://dl.dropboxusercontent.com/scl/fi/b0eva4igj32dy3ayzmqgq/verae-size-charts-sofia.jpg?rlkey=v2gw2bx6p0iu21c9w6gvhixkh&amp;dl=0","Click to download SizeChart")</f>
      </c>
      <c r="C198" s="0" t="inlineStr">
        <is>
          <t>Sofia Women's Scuba Hoodie</t>
        </is>
      </c>
      <c r="D198" s="0" t="inlineStr">
        <is>
          <t>'126327</t>
        </is>
      </c>
      <c r="E198" s="0" t="inlineStr">
        <is>
          <t>BLANK SOFIA W DG:126327C-L</t>
        </is>
      </c>
      <c r="F198" s="0" t="inlineStr">
        <is>
          <t>'899126327067</t>
        </is>
      </c>
      <c r="G198" s="0" t="inlineStr">
        <is>
          <t>WOMENS</t>
        </is>
      </c>
      <c r="H198" s="0" t="inlineStr">
        <is>
          <t>L</t>
        </is>
      </c>
      <c r="I198" s="0">
        <v>58</v>
      </c>
      <c r="J198" s="0">
        <v>42</v>
      </c>
    </row>
    <row r="199" spans="1:10" customHeight="0">
      <c r="A199" s="0">
        <f>HYPERLINK("https://dl.dropboxusercontent.com/scl/fi/xswpjxyxlqydfd51nq9j8/9401-2fg264920.jpg?rlkey=nogoiyj64h1n3ew2ts4zb16z6&amp;dl=0","Click to download Image")</f>
      </c>
      <c r="B199" s="0">
        <f>HYPERLINK("https://dl.dropboxusercontent.com/scl/fi/b0eva4igj32dy3ayzmqgq/verae-size-charts-sofia.jpg?rlkey=v2gw2bx6p0iu21c9w6gvhixkh&amp;dl=0","Click to download SizeChart")</f>
      </c>
      <c r="C199" s="0" t="inlineStr">
        <is>
          <t>Sofia Women's Scuba Hoodie</t>
        </is>
      </c>
      <c r="D199" s="0" t="inlineStr">
        <is>
          <t>'126327</t>
        </is>
      </c>
      <c r="E199" s="0" t="inlineStr">
        <is>
          <t>BLANK SOFIA W DG:126327D-XL</t>
        </is>
      </c>
      <c r="F199" s="0" t="inlineStr">
        <is>
          <t>'899126327074</t>
        </is>
      </c>
      <c r="G199" s="0" t="inlineStr">
        <is>
          <t>WOMENS</t>
        </is>
      </c>
      <c r="H199" s="0" t="inlineStr">
        <is>
          <t>XL</t>
        </is>
      </c>
      <c r="I199" s="0">
        <v>58</v>
      </c>
      <c r="J199" s="0">
        <v>44</v>
      </c>
    </row>
    <row r="200" spans="1:10" customHeight="0">
      <c r="A200" s="0">
        <f>HYPERLINK("https://dl.dropboxusercontent.com/scl/fi/xswpjxyxlqydfd51nq9j8/9401-2fg264920.jpg?rlkey=nogoiyj64h1n3ew2ts4zb16z6&amp;dl=0","Click to download Image")</f>
      </c>
      <c r="B200" s="0">
        <f>HYPERLINK("https://dl.dropboxusercontent.com/scl/fi/b0eva4igj32dy3ayzmqgq/verae-size-charts-sofia.jpg?rlkey=v2gw2bx6p0iu21c9w6gvhixkh&amp;dl=0","Click to download SizeChart")</f>
      </c>
      <c r="C200" s="0" t="inlineStr">
        <is>
          <t>Sofia Women's Scuba Hoodie</t>
        </is>
      </c>
      <c r="D200" s="0" t="inlineStr">
        <is>
          <t>'126327</t>
        </is>
      </c>
      <c r="E200" s="0" t="inlineStr">
        <is>
          <t>BLANK SOFIA W DG:126327E-2XL</t>
        </is>
      </c>
      <c r="F200" s="0" t="inlineStr">
        <is>
          <t>'899126327081</t>
        </is>
      </c>
      <c r="G200" s="0" t="inlineStr">
        <is>
          <t>WOMENS</t>
        </is>
      </c>
      <c r="H200" s="0" t="inlineStr">
        <is>
          <t>2XL</t>
        </is>
      </c>
      <c r="I200" s="0">
        <v>60</v>
      </c>
      <c r="J200" s="0">
        <v>28</v>
      </c>
    </row>
    <row r="201" spans="1:10" customHeight="0">
      <c r="A201" s="0">
        <f>HYPERLINK("https://dl.dropboxusercontent.com/scl/fi/xswpjxyxlqydfd51nq9j8/9401-2fg264920.jpg?rlkey=nogoiyj64h1n3ew2ts4zb16z6&amp;dl=0","Click to download Image")</f>
      </c>
      <c r="B201" s="0">
        <f>HYPERLINK("https://dl.dropboxusercontent.com/scl/fi/b0eva4igj32dy3ayzmqgq/verae-size-charts-sofia.jpg?rlkey=v2gw2bx6p0iu21c9w6gvhixkh&amp;dl=0","Click to download SizeChart")</f>
      </c>
      <c r="C201" s="0" t="inlineStr">
        <is>
          <t>Sofia Women's Scuba Hoodie</t>
        </is>
      </c>
      <c r="D201" s="0" t="inlineStr">
        <is>
          <t>'126327</t>
        </is>
      </c>
      <c r="E201" s="0" t="inlineStr">
        <is>
          <t>BLANK SOFIA W DG:126327F-3XL</t>
        </is>
      </c>
      <c r="F201" s="0" t="inlineStr">
        <is>
          <t>'899126327098</t>
        </is>
      </c>
      <c r="G201" s="0" t="inlineStr">
        <is>
          <t>WOMENS</t>
        </is>
      </c>
      <c r="H201" s="0" t="inlineStr">
        <is>
          <t>3XL</t>
        </is>
      </c>
      <c r="I201" s="0">
        <v>60</v>
      </c>
      <c r="J201" s="0">
        <v>19</v>
      </c>
    </row>
    <row r="202" spans="1:10" customHeight="0">
      <c r="A202" s="0">
        <f>HYPERLINK("https://dl.dropboxusercontent.com/scl/fi/8qmykis6w5p5ifkolfbfj/a7648-2fg13823.jpg?rlkey=1tig5qls88hhmlgeus4wmal0p&amp;dl=0","Click to download Image")</f>
      </c>
      <c r="B202" s="0">
        <f>HYPERLINK("https://dl.dropboxusercontent.com/scl/fi/b0eva4igj32dy3ayzmqgq/verae-size-charts-sofia.jpg?rlkey=v2gw2bx6p0iu21c9w6gvhixkh&amp;dl=0","Click to download SizeChart")</f>
      </c>
      <c r="C202" s="0" t="inlineStr">
        <is>
          <t>Sofia Women's Scuba Hoodie</t>
        </is>
      </c>
      <c r="D202" s="0" t="inlineStr">
        <is>
          <t>'125361</t>
        </is>
      </c>
      <c r="E202" s="0" t="inlineStr">
        <is>
          <t>BLANK SOFIA W LG:125361AA-XS</t>
        </is>
      </c>
      <c r="F202" s="0" t="inlineStr">
        <is>
          <t>'899125361031</t>
        </is>
      </c>
      <c r="G202" s="0" t="inlineStr">
        <is>
          <t>WOMENS</t>
        </is>
      </c>
      <c r="H202" s="0" t="inlineStr">
        <is>
          <t>XS</t>
        </is>
      </c>
      <c r="I202" s="0">
        <v>58</v>
      </c>
      <c r="J202" s="0">
        <v>12</v>
      </c>
    </row>
    <row r="203" spans="1:10" customHeight="0">
      <c r="A203" s="0">
        <f>HYPERLINK("https://dl.dropboxusercontent.com/scl/fi/8qmykis6w5p5ifkolfbfj/a7648-2fg13823.jpg?rlkey=1tig5qls88hhmlgeus4wmal0p&amp;dl=0","Click to download Image")</f>
      </c>
      <c r="B203" s="0">
        <f>HYPERLINK("https://dl.dropboxusercontent.com/scl/fi/b0eva4igj32dy3ayzmqgq/verae-size-charts-sofia.jpg?rlkey=v2gw2bx6p0iu21c9w6gvhixkh&amp;dl=0","Click to download SizeChart")</f>
      </c>
      <c r="C203" s="0" t="inlineStr">
        <is>
          <t>Sofia Women's Scuba Hoodie</t>
        </is>
      </c>
      <c r="D203" s="0" t="inlineStr">
        <is>
          <t>'125361</t>
        </is>
      </c>
      <c r="E203" s="0" t="inlineStr">
        <is>
          <t>BLANK SOFIA W LG:125361A-S</t>
        </is>
      </c>
      <c r="F203" s="0" t="inlineStr">
        <is>
          <t>'899125361048</t>
        </is>
      </c>
      <c r="G203" s="0" t="inlineStr">
        <is>
          <t>WOMENS</t>
        </is>
      </c>
      <c r="H203" s="0" t="inlineStr">
        <is>
          <t>S</t>
        </is>
      </c>
      <c r="I203" s="0">
        <v>58</v>
      </c>
      <c r="J203" s="0">
        <v>12</v>
      </c>
    </row>
    <row r="204" spans="1:10" customHeight="0">
      <c r="A204" s="0">
        <f>HYPERLINK("https://dl.dropboxusercontent.com/scl/fi/8qmykis6w5p5ifkolfbfj/a7648-2fg13823.jpg?rlkey=1tig5qls88hhmlgeus4wmal0p&amp;dl=0","Click to download Image")</f>
      </c>
      <c r="B204" s="0">
        <f>HYPERLINK("https://dl.dropboxusercontent.com/scl/fi/b0eva4igj32dy3ayzmqgq/verae-size-charts-sofia.jpg?rlkey=v2gw2bx6p0iu21c9w6gvhixkh&amp;dl=0","Click to download SizeChart")</f>
      </c>
      <c r="C204" s="0" t="inlineStr">
        <is>
          <t>Sofia Women's Scuba Hoodie</t>
        </is>
      </c>
      <c r="D204" s="0" t="inlineStr">
        <is>
          <t>'125361</t>
        </is>
      </c>
      <c r="E204" s="0" t="inlineStr">
        <is>
          <t>BLANK SOFIA W LG:125361B-M</t>
        </is>
      </c>
      <c r="F204" s="0" t="inlineStr">
        <is>
          <t>'899125361055</t>
        </is>
      </c>
      <c r="G204" s="0" t="inlineStr">
        <is>
          <t>WOMENS</t>
        </is>
      </c>
      <c r="H204" s="0" t="inlineStr">
        <is>
          <t>M</t>
        </is>
      </c>
      <c r="I204" s="0">
        <v>58</v>
      </c>
      <c r="J204" s="0">
        <v>29</v>
      </c>
    </row>
    <row r="205" spans="1:10" customHeight="0">
      <c r="A205" s="0">
        <f>HYPERLINK("https://dl.dropboxusercontent.com/scl/fi/8qmykis6w5p5ifkolfbfj/a7648-2fg13823.jpg?rlkey=1tig5qls88hhmlgeus4wmal0p&amp;dl=0","Click to download Image")</f>
      </c>
      <c r="B205" s="0">
        <f>HYPERLINK("https://dl.dropboxusercontent.com/scl/fi/b0eva4igj32dy3ayzmqgq/verae-size-charts-sofia.jpg?rlkey=v2gw2bx6p0iu21c9w6gvhixkh&amp;dl=0","Click to download SizeChart")</f>
      </c>
      <c r="C205" s="0" t="inlineStr">
        <is>
          <t>Sofia Women's Scuba Hoodie</t>
        </is>
      </c>
      <c r="D205" s="0" t="inlineStr">
        <is>
          <t>'125361</t>
        </is>
      </c>
      <c r="E205" s="0" t="inlineStr">
        <is>
          <t>BLANK SOFIA W LG:125361C-L</t>
        </is>
      </c>
      <c r="F205" s="0" t="inlineStr">
        <is>
          <t>'899125361062</t>
        </is>
      </c>
      <c r="G205" s="0" t="inlineStr">
        <is>
          <t>WOMENS</t>
        </is>
      </c>
      <c r="H205" s="0" t="inlineStr">
        <is>
          <t>L</t>
        </is>
      </c>
      <c r="I205" s="0">
        <v>58</v>
      </c>
      <c r="J205" s="0">
        <v>24</v>
      </c>
    </row>
    <row r="206" spans="1:10" customHeight="0">
      <c r="A206" s="0">
        <f>HYPERLINK("https://dl.dropboxusercontent.com/scl/fi/8qmykis6w5p5ifkolfbfj/a7648-2fg13823.jpg?rlkey=1tig5qls88hhmlgeus4wmal0p&amp;dl=0","Click to download Image")</f>
      </c>
      <c r="B206" s="0">
        <f>HYPERLINK("https://dl.dropboxusercontent.com/scl/fi/b0eva4igj32dy3ayzmqgq/verae-size-charts-sofia.jpg?rlkey=v2gw2bx6p0iu21c9w6gvhixkh&amp;dl=0","Click to download SizeChart")</f>
      </c>
      <c r="C206" s="0" t="inlineStr">
        <is>
          <t>Sofia Women's Scuba Hoodie</t>
        </is>
      </c>
      <c r="D206" s="0" t="inlineStr">
        <is>
          <t>'125361</t>
        </is>
      </c>
      <c r="E206" s="0" t="inlineStr">
        <is>
          <t>BLANK SOFIA W LG:125361D-XL</t>
        </is>
      </c>
      <c r="F206" s="0" t="inlineStr">
        <is>
          <t>'899125361079</t>
        </is>
      </c>
      <c r="G206" s="0" t="inlineStr">
        <is>
          <t>WOMENS</t>
        </is>
      </c>
      <c r="H206" s="0" t="inlineStr">
        <is>
          <t>XL</t>
        </is>
      </c>
      <c r="I206" s="0">
        <v>58</v>
      </c>
      <c r="J206" s="0">
        <v>37</v>
      </c>
    </row>
    <row r="207" spans="1:10" customHeight="0">
      <c r="A207" s="0">
        <f>HYPERLINK("https://dl.dropboxusercontent.com/scl/fi/8qmykis6w5p5ifkolfbfj/a7648-2fg13823.jpg?rlkey=1tig5qls88hhmlgeus4wmal0p&amp;dl=0","Click to download Image")</f>
      </c>
      <c r="B207" s="0">
        <f>HYPERLINK("https://dl.dropboxusercontent.com/scl/fi/b0eva4igj32dy3ayzmqgq/verae-size-charts-sofia.jpg?rlkey=v2gw2bx6p0iu21c9w6gvhixkh&amp;dl=0","Click to download SizeChart")</f>
      </c>
      <c r="C207" s="0" t="inlineStr">
        <is>
          <t>Sofia Women's Scuba Hoodie</t>
        </is>
      </c>
      <c r="D207" s="0" t="inlineStr">
        <is>
          <t>'125361</t>
        </is>
      </c>
      <c r="E207" s="0" t="inlineStr">
        <is>
          <t>BLANK SOFIA W LG:125361E-2XL</t>
        </is>
      </c>
      <c r="F207" s="0" t="inlineStr">
        <is>
          <t>'899125361086</t>
        </is>
      </c>
      <c r="G207" s="0" t="inlineStr">
        <is>
          <t>WOMENS</t>
        </is>
      </c>
      <c r="H207" s="0" t="inlineStr">
        <is>
          <t>2XL</t>
        </is>
      </c>
      <c r="I207" s="0">
        <v>60</v>
      </c>
      <c r="J207" s="0">
        <v>28</v>
      </c>
    </row>
    <row r="208" spans="1:10" customHeight="0">
      <c r="A208" s="0">
        <f>HYPERLINK("https://dl.dropboxusercontent.com/scl/fi/8qmykis6w5p5ifkolfbfj/a7648-2fg13823.jpg?rlkey=1tig5qls88hhmlgeus4wmal0p&amp;dl=0","Click to download Image")</f>
      </c>
      <c r="B208" s="0">
        <f>HYPERLINK("https://dl.dropboxusercontent.com/scl/fi/b0eva4igj32dy3ayzmqgq/verae-size-charts-sofia.jpg?rlkey=v2gw2bx6p0iu21c9w6gvhixkh&amp;dl=0","Click to download SizeChart")</f>
      </c>
      <c r="C208" s="0" t="inlineStr">
        <is>
          <t>Sofia Women's Scuba Hoodie</t>
        </is>
      </c>
      <c r="D208" s="0" t="inlineStr">
        <is>
          <t>'125361</t>
        </is>
      </c>
      <c r="E208" s="0" t="inlineStr">
        <is>
          <t>BLANK SOFIA W LG:125361F-3XL</t>
        </is>
      </c>
      <c r="F208" s="0" t="inlineStr">
        <is>
          <t>'899125361093</t>
        </is>
      </c>
      <c r="G208" s="0" t="inlineStr">
        <is>
          <t>WOMENS</t>
        </is>
      </c>
      <c r="H208" s="0" t="inlineStr">
        <is>
          <t>3XL</t>
        </is>
      </c>
      <c r="I208" s="0">
        <v>60</v>
      </c>
      <c r="J208" s="0">
        <v>19</v>
      </c>
    </row>
    <row r="209" spans="1:10" customHeight="0">
      <c r="A209" s="0">
        <f>HYPERLINK("https://dl.dropboxusercontent.com/scl/fi/zkqgbmhyaldwevgg18jg7/9373greenfg256943.jpg?rlkey=tccfgoocq3i6ut7yk32oqf3hq&amp;dl=0","Click to download Image")</f>
      </c>
      <c r="B209" s="0">
        <f>HYPERLINK("https://dl.dropboxusercontent.com/scl/fi/b0eva4igj32dy3ayzmqgq/verae-size-charts-sofia.jpg?rlkey=v2gw2bx6p0iu21c9w6gvhixkh&amp;dl=0","Click to download SizeChart")</f>
      </c>
      <c r="C209" s="0" t="inlineStr">
        <is>
          <t>Sofia Women's Scuba Hoodie</t>
        </is>
      </c>
      <c r="D209" s="0" t="inlineStr">
        <is>
          <t>'126328</t>
        </is>
      </c>
      <c r="E209" s="0" t="inlineStr">
        <is>
          <t>BLANK SOFIA W GN:126328AA-XS</t>
        </is>
      </c>
      <c r="F209" s="0" t="inlineStr">
        <is>
          <t>'899126328033</t>
        </is>
      </c>
      <c r="G209" s="0" t="inlineStr">
        <is>
          <t>WOMENS</t>
        </is>
      </c>
      <c r="H209" s="0" t="inlineStr">
        <is>
          <t>XS</t>
        </is>
      </c>
      <c r="I209" s="0">
        <v>58</v>
      </c>
      <c r="J209" s="0">
        <v>20</v>
      </c>
    </row>
    <row r="210" spans="1:10" customHeight="0">
      <c r="A210" s="0">
        <f>HYPERLINK("https://dl.dropboxusercontent.com/scl/fi/zkqgbmhyaldwevgg18jg7/9373greenfg256943.jpg?rlkey=tccfgoocq3i6ut7yk32oqf3hq&amp;dl=0","Click to download Image")</f>
      </c>
      <c r="B210" s="0">
        <f>HYPERLINK("https://dl.dropboxusercontent.com/scl/fi/b0eva4igj32dy3ayzmqgq/verae-size-charts-sofia.jpg?rlkey=v2gw2bx6p0iu21c9w6gvhixkh&amp;dl=0","Click to download SizeChart")</f>
      </c>
      <c r="C210" s="0" t="inlineStr">
        <is>
          <t>Sofia Women's Scuba Hoodie</t>
        </is>
      </c>
      <c r="D210" s="0" t="inlineStr">
        <is>
          <t>'126328</t>
        </is>
      </c>
      <c r="E210" s="0" t="inlineStr">
        <is>
          <t>BLANK SOFIA W GN:126328A-S</t>
        </is>
      </c>
      <c r="F210" s="0" t="inlineStr">
        <is>
          <t>'899126328040</t>
        </is>
      </c>
      <c r="G210" s="0" t="inlineStr">
        <is>
          <t>WOMENS</t>
        </is>
      </c>
      <c r="H210" s="0" t="inlineStr">
        <is>
          <t>S</t>
        </is>
      </c>
      <c r="I210" s="0">
        <v>58</v>
      </c>
      <c r="J210" s="0">
        <v>23</v>
      </c>
    </row>
    <row r="211" spans="1:10" customHeight="0">
      <c r="A211" s="0">
        <f>HYPERLINK("https://dl.dropboxusercontent.com/scl/fi/zkqgbmhyaldwevgg18jg7/9373greenfg256943.jpg?rlkey=tccfgoocq3i6ut7yk32oqf3hq&amp;dl=0","Click to download Image")</f>
      </c>
      <c r="B211" s="0">
        <f>HYPERLINK("https://dl.dropboxusercontent.com/scl/fi/b0eva4igj32dy3ayzmqgq/verae-size-charts-sofia.jpg?rlkey=v2gw2bx6p0iu21c9w6gvhixkh&amp;dl=0","Click to download SizeChart")</f>
      </c>
      <c r="C211" s="0" t="inlineStr">
        <is>
          <t>Sofia Women's Scuba Hoodie</t>
        </is>
      </c>
      <c r="D211" s="0" t="inlineStr">
        <is>
          <t>'126328</t>
        </is>
      </c>
      <c r="E211" s="0" t="inlineStr">
        <is>
          <t>BLANK SOFIA W GN:126328B-M</t>
        </is>
      </c>
      <c r="F211" s="0" t="inlineStr">
        <is>
          <t>'899126328057</t>
        </is>
      </c>
      <c r="G211" s="0" t="inlineStr">
        <is>
          <t>WOMENS</t>
        </is>
      </c>
      <c r="H211" s="0" t="inlineStr">
        <is>
          <t>M</t>
        </is>
      </c>
      <c r="I211" s="0">
        <v>58</v>
      </c>
      <c r="J211" s="0">
        <v>42</v>
      </c>
    </row>
    <row r="212" spans="1:10" customHeight="0">
      <c r="A212" s="0">
        <f>HYPERLINK("https://dl.dropboxusercontent.com/scl/fi/zkqgbmhyaldwevgg18jg7/9373greenfg256943.jpg?rlkey=tccfgoocq3i6ut7yk32oqf3hq&amp;dl=0","Click to download Image")</f>
      </c>
      <c r="B212" s="0">
        <f>HYPERLINK("https://dl.dropboxusercontent.com/scl/fi/b0eva4igj32dy3ayzmqgq/verae-size-charts-sofia.jpg?rlkey=v2gw2bx6p0iu21c9w6gvhixkh&amp;dl=0","Click to download SizeChart")</f>
      </c>
      <c r="C212" s="0" t="inlineStr">
        <is>
          <t>Sofia Women's Scuba Hoodie</t>
        </is>
      </c>
      <c r="D212" s="0" t="inlineStr">
        <is>
          <t>'126328</t>
        </is>
      </c>
      <c r="E212" s="0" t="inlineStr">
        <is>
          <t>BLANK SOFIA W GN:126328C-L</t>
        </is>
      </c>
      <c r="F212" s="0" t="inlineStr">
        <is>
          <t>'899126328064</t>
        </is>
      </c>
      <c r="G212" s="0" t="inlineStr">
        <is>
          <t>WOMENS</t>
        </is>
      </c>
      <c r="H212" s="0" t="inlineStr">
        <is>
          <t>L</t>
        </is>
      </c>
      <c r="I212" s="0">
        <v>58</v>
      </c>
      <c r="J212" s="0">
        <v>42</v>
      </c>
    </row>
    <row r="213" spans="1:10" customHeight="0">
      <c r="A213" s="0">
        <f>HYPERLINK("https://dl.dropboxusercontent.com/scl/fi/zkqgbmhyaldwevgg18jg7/9373greenfg256943.jpg?rlkey=tccfgoocq3i6ut7yk32oqf3hq&amp;dl=0","Click to download Image")</f>
      </c>
      <c r="B213" s="0">
        <f>HYPERLINK("https://dl.dropboxusercontent.com/scl/fi/b0eva4igj32dy3ayzmqgq/verae-size-charts-sofia.jpg?rlkey=v2gw2bx6p0iu21c9w6gvhixkh&amp;dl=0","Click to download SizeChart")</f>
      </c>
      <c r="C213" s="0" t="inlineStr">
        <is>
          <t>Sofia Women's Scuba Hoodie</t>
        </is>
      </c>
      <c r="D213" s="0" t="inlineStr">
        <is>
          <t>'126328</t>
        </is>
      </c>
      <c r="E213" s="0" t="inlineStr">
        <is>
          <t>BLANK SOFIA W GN:126328D-XL</t>
        </is>
      </c>
      <c r="F213" s="0" t="inlineStr">
        <is>
          <t>'899126328071</t>
        </is>
      </c>
      <c r="G213" s="0" t="inlineStr">
        <is>
          <t>WOMENS</t>
        </is>
      </c>
      <c r="H213" s="0" t="inlineStr">
        <is>
          <t>XL</t>
        </is>
      </c>
      <c r="I213" s="0">
        <v>58</v>
      </c>
      <c r="J213" s="0">
        <v>44</v>
      </c>
    </row>
    <row r="214" spans="1:10" customHeight="0">
      <c r="A214" s="0">
        <f>HYPERLINK("https://dl.dropboxusercontent.com/scl/fi/zkqgbmhyaldwevgg18jg7/9373greenfg256943.jpg?rlkey=tccfgoocq3i6ut7yk32oqf3hq&amp;dl=0","Click to download Image")</f>
      </c>
      <c r="B214" s="0">
        <f>HYPERLINK("https://dl.dropboxusercontent.com/scl/fi/b0eva4igj32dy3ayzmqgq/verae-size-charts-sofia.jpg?rlkey=v2gw2bx6p0iu21c9w6gvhixkh&amp;dl=0","Click to download SizeChart")</f>
      </c>
      <c r="C214" s="0" t="inlineStr">
        <is>
          <t>Sofia Women's Scuba Hoodie</t>
        </is>
      </c>
      <c r="D214" s="0" t="inlineStr">
        <is>
          <t>'126328</t>
        </is>
      </c>
      <c r="E214" s="0" t="inlineStr">
        <is>
          <t>BLANK SOFIA W GN:126328E-2XL</t>
        </is>
      </c>
      <c r="F214" s="0" t="inlineStr">
        <is>
          <t>'899126328088</t>
        </is>
      </c>
      <c r="G214" s="0" t="inlineStr">
        <is>
          <t>WOMENS</t>
        </is>
      </c>
      <c r="H214" s="0" t="inlineStr">
        <is>
          <t>2XL</t>
        </is>
      </c>
      <c r="I214" s="0">
        <v>58</v>
      </c>
      <c r="J214" s="0">
        <v>29</v>
      </c>
    </row>
    <row r="215" spans="1:10" customHeight="0">
      <c r="A215" s="0">
        <f>HYPERLINK("https://dl.dropboxusercontent.com/scl/fi/zkqgbmhyaldwevgg18jg7/9373greenfg256943.jpg?rlkey=tccfgoocq3i6ut7yk32oqf3hq&amp;dl=0","Click to download Image")</f>
      </c>
      <c r="B215" s="0">
        <f>HYPERLINK("https://dl.dropboxusercontent.com/scl/fi/b0eva4igj32dy3ayzmqgq/verae-size-charts-sofia.jpg?rlkey=v2gw2bx6p0iu21c9w6gvhixkh&amp;dl=0","Click to download SizeChart")</f>
      </c>
      <c r="C215" s="0" t="inlineStr">
        <is>
          <t>Sofia Women's Scuba Hoodie</t>
        </is>
      </c>
      <c r="D215" s="0" t="inlineStr">
        <is>
          <t>'126328</t>
        </is>
      </c>
      <c r="E215" s="0" t="inlineStr">
        <is>
          <t>BLANK SOFIA W GN:126328F-3XL</t>
        </is>
      </c>
      <c r="F215" s="0" t="inlineStr">
        <is>
          <t>'899126328095</t>
        </is>
      </c>
      <c r="G215" s="0" t="inlineStr">
        <is>
          <t>WOMENS</t>
        </is>
      </c>
      <c r="H215" s="0" t="inlineStr">
        <is>
          <t>3XL</t>
        </is>
      </c>
      <c r="I215" s="0">
        <v>58</v>
      </c>
      <c r="J215" s="0">
        <v>20</v>
      </c>
    </row>
    <row r="216" spans="1:10" customHeight="0">
      <c r="A216" s="0">
        <f>HYPERLINK("https://dl.dropboxusercontent.com/scl/fi/4q62qtsbxlht2t0l8s0tl/a7295-21blackfg277440.jpg?rlkey=g2y34tlxn7fe8x9m3g889kfjz&amp;dl=0","Click to download Image")</f>
      </c>
      <c r="B216" s="0">
        <f>HYPERLINK("https://dl.dropboxusercontent.com/scl/fi/3qro1uevb1m1q7t8ghuo4/verae-size-charts-sia.jpg?rlkey=u8d2nvvv1r3fu9l3o4uaaiz69&amp;dl=0","Click to download SizeChart")</f>
      </c>
      <c r="C216" s="0" t="inlineStr">
        <is>
          <t>Sia Women's Scuba Sweatshirt</t>
        </is>
      </c>
      <c r="D216" s="0" t="inlineStr">
        <is>
          <t>'124307</t>
        </is>
      </c>
      <c r="E216" s="0" t="inlineStr">
        <is>
          <t>BLANK SIA W BK:124307AA-XS</t>
        </is>
      </c>
      <c r="F216" s="0" t="inlineStr">
        <is>
          <t>'899124307030</t>
        </is>
      </c>
      <c r="G216" s="0" t="inlineStr">
        <is>
          <t>WOMENS</t>
        </is>
      </c>
      <c r="H216" s="0" t="inlineStr">
        <is>
          <t>XS</t>
        </is>
      </c>
      <c r="I216" s="0">
        <v>55.99</v>
      </c>
      <c r="J216" s="0">
        <v>0</v>
      </c>
    </row>
    <row r="217" spans="1:10" customHeight="0">
      <c r="A217" s="0">
        <f>HYPERLINK("https://dl.dropboxusercontent.com/scl/fi/4q62qtsbxlht2t0l8s0tl/a7295-21blackfg277440.jpg?rlkey=g2y34tlxn7fe8x9m3g889kfjz&amp;dl=0","Click to download Image")</f>
      </c>
      <c r="B217" s="0">
        <f>HYPERLINK("https://dl.dropboxusercontent.com/scl/fi/3qro1uevb1m1q7t8ghuo4/verae-size-charts-sia.jpg?rlkey=u8d2nvvv1r3fu9l3o4uaaiz69&amp;dl=0","Click to download SizeChart")</f>
      </c>
      <c r="C217" s="0" t="inlineStr">
        <is>
          <t>Sia Women's Scuba Sweatshirt</t>
        </is>
      </c>
      <c r="D217" s="0" t="inlineStr">
        <is>
          <t>'124307</t>
        </is>
      </c>
      <c r="E217" s="0" t="inlineStr">
        <is>
          <t>BLANK SIA W BK:124307A-S</t>
        </is>
      </c>
      <c r="F217" s="0" t="inlineStr">
        <is>
          <t>'899124307047</t>
        </is>
      </c>
      <c r="G217" s="0" t="inlineStr">
        <is>
          <t>WOMENS</t>
        </is>
      </c>
      <c r="H217" s="0" t="inlineStr">
        <is>
          <t>S</t>
        </is>
      </c>
      <c r="I217" s="0">
        <v>55.99</v>
      </c>
      <c r="J217" s="0">
        <v>18</v>
      </c>
    </row>
    <row r="218" spans="1:10" customHeight="0">
      <c r="A218" s="0">
        <f>HYPERLINK("https://dl.dropboxusercontent.com/scl/fi/4q62qtsbxlht2t0l8s0tl/a7295-21blackfg277440.jpg?rlkey=g2y34tlxn7fe8x9m3g889kfjz&amp;dl=0","Click to download Image")</f>
      </c>
      <c r="B218" s="0">
        <f>HYPERLINK("https://dl.dropboxusercontent.com/scl/fi/3qro1uevb1m1q7t8ghuo4/verae-size-charts-sia.jpg?rlkey=u8d2nvvv1r3fu9l3o4uaaiz69&amp;dl=0","Click to download SizeChart")</f>
      </c>
      <c r="C218" s="0" t="inlineStr">
        <is>
          <t>Sia Women's Scuba Sweatshirt</t>
        </is>
      </c>
      <c r="D218" s="0" t="inlineStr">
        <is>
          <t>'124307</t>
        </is>
      </c>
      <c r="E218" s="0" t="inlineStr">
        <is>
          <t>BLANK SIA W BK:124307B-M</t>
        </is>
      </c>
      <c r="F218" s="0" t="inlineStr">
        <is>
          <t>'899124307054</t>
        </is>
      </c>
      <c r="G218" s="0" t="inlineStr">
        <is>
          <t>WOMENS</t>
        </is>
      </c>
      <c r="H218" s="0" t="inlineStr">
        <is>
          <t>M</t>
        </is>
      </c>
      <c r="I218" s="0">
        <v>55.99</v>
      </c>
      <c r="J218" s="0">
        <v>34</v>
      </c>
    </row>
    <row r="219" spans="1:10" customHeight="0">
      <c r="A219" s="0">
        <f>HYPERLINK("https://dl.dropboxusercontent.com/scl/fi/4q62qtsbxlht2t0l8s0tl/a7295-21blackfg277440.jpg?rlkey=g2y34tlxn7fe8x9m3g889kfjz&amp;dl=0","Click to download Image")</f>
      </c>
      <c r="B219" s="0">
        <f>HYPERLINK("https://dl.dropboxusercontent.com/scl/fi/3qro1uevb1m1q7t8ghuo4/verae-size-charts-sia.jpg?rlkey=u8d2nvvv1r3fu9l3o4uaaiz69&amp;dl=0","Click to download SizeChart")</f>
      </c>
      <c r="C219" s="0" t="inlineStr">
        <is>
          <t>Sia Women's Scuba Sweatshirt</t>
        </is>
      </c>
      <c r="D219" s="0" t="inlineStr">
        <is>
          <t>'124307</t>
        </is>
      </c>
      <c r="E219" s="0" t="inlineStr">
        <is>
          <t>BLANK SIA W BK:124307C-L</t>
        </is>
      </c>
      <c r="F219" s="0" t="inlineStr">
        <is>
          <t>'899124307061</t>
        </is>
      </c>
      <c r="G219" s="0" t="inlineStr">
        <is>
          <t>WOMENS</t>
        </is>
      </c>
      <c r="H219" s="0" t="inlineStr">
        <is>
          <t>L</t>
        </is>
      </c>
      <c r="I219" s="0">
        <v>55.99</v>
      </c>
      <c r="J219" s="0">
        <v>41</v>
      </c>
    </row>
    <row r="220" spans="1:10" customHeight="0">
      <c r="A220" s="0">
        <f>HYPERLINK("https://dl.dropboxusercontent.com/scl/fi/4q62qtsbxlht2t0l8s0tl/a7295-21blackfg277440.jpg?rlkey=g2y34tlxn7fe8x9m3g889kfjz&amp;dl=0","Click to download Image")</f>
      </c>
      <c r="B220" s="0">
        <f>HYPERLINK("https://dl.dropboxusercontent.com/scl/fi/3qro1uevb1m1q7t8ghuo4/verae-size-charts-sia.jpg?rlkey=u8d2nvvv1r3fu9l3o4uaaiz69&amp;dl=0","Click to download SizeChart")</f>
      </c>
      <c r="C220" s="0" t="inlineStr">
        <is>
          <t>Sia Women's Scuba Sweatshirt</t>
        </is>
      </c>
      <c r="D220" s="0" t="inlineStr">
        <is>
          <t>'124307</t>
        </is>
      </c>
      <c r="E220" s="0" t="inlineStr">
        <is>
          <t>BLANK SIA W BK:124307D-XL</t>
        </is>
      </c>
      <c r="F220" s="0" t="inlineStr">
        <is>
          <t>'899124307078</t>
        </is>
      </c>
      <c r="G220" s="0" t="inlineStr">
        <is>
          <t>WOMENS</t>
        </is>
      </c>
      <c r="H220" s="0" t="inlineStr">
        <is>
          <t>XL</t>
        </is>
      </c>
      <c r="I220" s="0">
        <v>55.99</v>
      </c>
      <c r="J220" s="0">
        <v>43</v>
      </c>
    </row>
    <row r="221" spans="1:10" customHeight="0">
      <c r="A221" s="0">
        <f>HYPERLINK("https://dl.dropboxusercontent.com/scl/fi/4q62qtsbxlht2t0l8s0tl/a7295-21blackfg277440.jpg?rlkey=g2y34tlxn7fe8x9m3g889kfjz&amp;dl=0","Click to download Image")</f>
      </c>
      <c r="B221" s="0">
        <f>HYPERLINK("https://dl.dropboxusercontent.com/scl/fi/3qro1uevb1m1q7t8ghuo4/verae-size-charts-sia.jpg?rlkey=u8d2nvvv1r3fu9l3o4uaaiz69&amp;dl=0","Click to download SizeChart")</f>
      </c>
      <c r="C221" s="0" t="inlineStr">
        <is>
          <t>Sia Women's Scuba Sweatshirt</t>
        </is>
      </c>
      <c r="D221" s="0" t="inlineStr">
        <is>
          <t>'124307</t>
        </is>
      </c>
      <c r="E221" s="0" t="inlineStr">
        <is>
          <t>BLANK SIA W BK:124307E-2XL</t>
        </is>
      </c>
      <c r="F221" s="0" t="inlineStr">
        <is>
          <t>'899124307085</t>
        </is>
      </c>
      <c r="G221" s="0" t="inlineStr">
        <is>
          <t>WOMENS</t>
        </is>
      </c>
      <c r="H221" s="0" t="inlineStr">
        <is>
          <t>2XL</t>
        </is>
      </c>
      <c r="I221" s="0">
        <v>57.99</v>
      </c>
      <c r="J221" s="0">
        <v>30</v>
      </c>
    </row>
    <row r="222" spans="1:10" customHeight="0">
      <c r="A222" s="0">
        <f>HYPERLINK("https://dl.dropboxusercontent.com/scl/fi/4q62qtsbxlht2t0l8s0tl/a7295-21blackfg277440.jpg?rlkey=g2y34tlxn7fe8x9m3g889kfjz&amp;dl=0","Click to download Image")</f>
      </c>
      <c r="B222" s="0">
        <f>HYPERLINK("https://dl.dropboxusercontent.com/scl/fi/3qro1uevb1m1q7t8ghuo4/verae-size-charts-sia.jpg?rlkey=u8d2nvvv1r3fu9l3o4uaaiz69&amp;dl=0","Click to download SizeChart")</f>
      </c>
      <c r="C222" s="0" t="inlineStr">
        <is>
          <t>Sia Women's Scuba Sweatshirt</t>
        </is>
      </c>
      <c r="D222" s="0" t="inlineStr">
        <is>
          <t>'124307</t>
        </is>
      </c>
      <c r="E222" s="0" t="inlineStr">
        <is>
          <t>BLANK SIA W BK:124307F-3XL</t>
        </is>
      </c>
      <c r="F222" s="0" t="inlineStr">
        <is>
          <t>'899124307092</t>
        </is>
      </c>
      <c r="G222" s="0" t="inlineStr">
        <is>
          <t>WOMENS</t>
        </is>
      </c>
      <c r="H222" s="0" t="inlineStr">
        <is>
          <t>3XL</t>
        </is>
      </c>
      <c r="I222" s="0">
        <v>57.99</v>
      </c>
      <c r="J222" s="0">
        <v>20</v>
      </c>
    </row>
    <row r="223" spans="1:10" customHeight="0">
      <c r="A223" s="0">
        <f>HYPERLINK("https://dl.dropboxusercontent.com/scl/fi/zq1xcrutac9jzybp195j7/8700fg88342.jpg?rlkey=vqjcm0gg9iduwqikfe3fsax98&amp;dl=0","Click to download Image")</f>
      </c>
      <c r="B223" s="0">
        <f>HYPERLINK("https://dl.dropboxusercontent.com/scl/fi/3qro1uevb1m1q7t8ghuo4/verae-size-charts-sia.jpg?rlkey=u8d2nvvv1r3fu9l3o4uaaiz69&amp;dl=0","Click to download SizeChart")</f>
      </c>
      <c r="C223" s="0" t="inlineStr">
        <is>
          <t>Sia Women's Scuba Sweatshirt</t>
        </is>
      </c>
      <c r="D223" s="0" t="inlineStr">
        <is>
          <t>'126294</t>
        </is>
      </c>
      <c r="E223" s="0" t="inlineStr">
        <is>
          <t>BLANK SIA W LG:126294AA-XS</t>
        </is>
      </c>
      <c r="F223" s="0" t="inlineStr">
        <is>
          <t>'899126294031</t>
        </is>
      </c>
      <c r="G223" s="0" t="inlineStr">
        <is>
          <t>WOMENS</t>
        </is>
      </c>
      <c r="H223" s="0" t="inlineStr">
        <is>
          <t>XS</t>
        </is>
      </c>
      <c r="I223" s="0">
        <v>55.99</v>
      </c>
      <c r="J223" s="0">
        <v>0</v>
      </c>
    </row>
    <row r="224" spans="1:10" customHeight="0">
      <c r="A224" s="0">
        <f>HYPERLINK("https://dl.dropboxusercontent.com/scl/fi/zq1xcrutac9jzybp195j7/8700fg88342.jpg?rlkey=vqjcm0gg9iduwqikfe3fsax98&amp;dl=0","Click to download Image")</f>
      </c>
      <c r="B224" s="0">
        <f>HYPERLINK("https://dl.dropboxusercontent.com/scl/fi/3qro1uevb1m1q7t8ghuo4/verae-size-charts-sia.jpg?rlkey=u8d2nvvv1r3fu9l3o4uaaiz69&amp;dl=0","Click to download SizeChart")</f>
      </c>
      <c r="C224" s="0" t="inlineStr">
        <is>
          <t>Sia Women's Scuba Sweatshirt</t>
        </is>
      </c>
      <c r="D224" s="0" t="inlineStr">
        <is>
          <t>'126294</t>
        </is>
      </c>
      <c r="E224" s="0" t="inlineStr">
        <is>
          <t>BLANK SIA W LG:126294A-S</t>
        </is>
      </c>
      <c r="F224" s="0" t="inlineStr">
        <is>
          <t>'899126294048</t>
        </is>
      </c>
      <c r="G224" s="0" t="inlineStr">
        <is>
          <t>WOMENS</t>
        </is>
      </c>
      <c r="H224" s="0" t="inlineStr">
        <is>
          <t>S</t>
        </is>
      </c>
      <c r="I224" s="0">
        <v>55.99</v>
      </c>
      <c r="J224" s="0">
        <v>22</v>
      </c>
    </row>
    <row r="225" spans="1:10" customHeight="0">
      <c r="A225" s="0">
        <f>HYPERLINK("https://dl.dropboxusercontent.com/scl/fi/zq1xcrutac9jzybp195j7/8700fg88342.jpg?rlkey=vqjcm0gg9iduwqikfe3fsax98&amp;dl=0","Click to download Image")</f>
      </c>
      <c r="B225" s="0">
        <f>HYPERLINK("https://dl.dropboxusercontent.com/scl/fi/3qro1uevb1m1q7t8ghuo4/verae-size-charts-sia.jpg?rlkey=u8d2nvvv1r3fu9l3o4uaaiz69&amp;dl=0","Click to download SizeChart")</f>
      </c>
      <c r="C225" s="0" t="inlineStr">
        <is>
          <t>Sia Women's Scuba Sweatshirt</t>
        </is>
      </c>
      <c r="D225" s="0" t="inlineStr">
        <is>
          <t>'126294</t>
        </is>
      </c>
      <c r="E225" s="0" t="inlineStr">
        <is>
          <t>BLANK SIA W LG:126294B-M</t>
        </is>
      </c>
      <c r="F225" s="0" t="inlineStr">
        <is>
          <t>'899126294055</t>
        </is>
      </c>
      <c r="G225" s="0" t="inlineStr">
        <is>
          <t>WOMENS</t>
        </is>
      </c>
      <c r="H225" s="0" t="inlineStr">
        <is>
          <t>M</t>
        </is>
      </c>
      <c r="I225" s="0">
        <v>55.99</v>
      </c>
      <c r="J225" s="0">
        <v>40</v>
      </c>
    </row>
    <row r="226" spans="1:10" customHeight="0">
      <c r="A226" s="0">
        <f>HYPERLINK("https://dl.dropboxusercontent.com/scl/fi/zq1xcrutac9jzybp195j7/8700fg88342.jpg?rlkey=vqjcm0gg9iduwqikfe3fsax98&amp;dl=0","Click to download Image")</f>
      </c>
      <c r="B226" s="0">
        <f>HYPERLINK("https://dl.dropboxusercontent.com/scl/fi/3qro1uevb1m1q7t8ghuo4/verae-size-charts-sia.jpg?rlkey=u8d2nvvv1r3fu9l3o4uaaiz69&amp;dl=0","Click to download SizeChart")</f>
      </c>
      <c r="C226" s="0" t="inlineStr">
        <is>
          <t>Sia Women's Scuba Sweatshirt</t>
        </is>
      </c>
      <c r="D226" s="0" t="inlineStr">
        <is>
          <t>'126294</t>
        </is>
      </c>
      <c r="E226" s="0" t="inlineStr">
        <is>
          <t>BLANK SIA W LG:126294C-L</t>
        </is>
      </c>
      <c r="F226" s="0" t="inlineStr">
        <is>
          <t>'899126294062</t>
        </is>
      </c>
      <c r="G226" s="0" t="inlineStr">
        <is>
          <t>WOMENS</t>
        </is>
      </c>
      <c r="H226" s="0" t="inlineStr">
        <is>
          <t>L</t>
        </is>
      </c>
      <c r="I226" s="0">
        <v>55.99</v>
      </c>
      <c r="J226" s="0">
        <v>44</v>
      </c>
    </row>
    <row r="227" spans="1:10" customHeight="0">
      <c r="A227" s="0">
        <f>HYPERLINK("https://dl.dropboxusercontent.com/scl/fi/zq1xcrutac9jzybp195j7/8700fg88342.jpg?rlkey=vqjcm0gg9iduwqikfe3fsax98&amp;dl=0","Click to download Image")</f>
      </c>
      <c r="B227" s="0">
        <f>HYPERLINK("https://dl.dropboxusercontent.com/scl/fi/3qro1uevb1m1q7t8ghuo4/verae-size-charts-sia.jpg?rlkey=u8d2nvvv1r3fu9l3o4uaaiz69&amp;dl=0","Click to download SizeChart")</f>
      </c>
      <c r="C227" s="0" t="inlineStr">
        <is>
          <t>Sia Women's Scuba Sweatshirt</t>
        </is>
      </c>
      <c r="D227" s="0" t="inlineStr">
        <is>
          <t>'126294</t>
        </is>
      </c>
      <c r="E227" s="0" t="inlineStr">
        <is>
          <t>BLANK SIA W LG:126294D-XL</t>
        </is>
      </c>
      <c r="F227" s="0" t="inlineStr">
        <is>
          <t>'899126294079</t>
        </is>
      </c>
      <c r="G227" s="0" t="inlineStr">
        <is>
          <t>WOMENS</t>
        </is>
      </c>
      <c r="H227" s="0" t="inlineStr">
        <is>
          <t>XL</t>
        </is>
      </c>
      <c r="I227" s="0">
        <v>55.99</v>
      </c>
      <c r="J227" s="0">
        <v>44</v>
      </c>
    </row>
    <row r="228" spans="1:10" customHeight="0">
      <c r="A228" s="0">
        <f>HYPERLINK("https://dl.dropboxusercontent.com/scl/fi/zq1xcrutac9jzybp195j7/8700fg88342.jpg?rlkey=vqjcm0gg9iduwqikfe3fsax98&amp;dl=0","Click to download Image")</f>
      </c>
      <c r="B228" s="0">
        <f>HYPERLINK("https://dl.dropboxusercontent.com/scl/fi/3qro1uevb1m1q7t8ghuo4/verae-size-charts-sia.jpg?rlkey=u8d2nvvv1r3fu9l3o4uaaiz69&amp;dl=0","Click to download SizeChart")</f>
      </c>
      <c r="C228" s="0" t="inlineStr">
        <is>
          <t>Sia Women's Scuba Sweatshirt</t>
        </is>
      </c>
      <c r="D228" s="0" t="inlineStr">
        <is>
          <t>'126294</t>
        </is>
      </c>
      <c r="E228" s="0" t="inlineStr">
        <is>
          <t>BLANK SIA W LG:126294E-2XL</t>
        </is>
      </c>
      <c r="F228" s="0" t="inlineStr">
        <is>
          <t>'899126294086</t>
        </is>
      </c>
      <c r="G228" s="0" t="inlineStr">
        <is>
          <t>WOMENS</t>
        </is>
      </c>
      <c r="H228" s="0" t="inlineStr">
        <is>
          <t>2XL</t>
        </is>
      </c>
      <c r="I228" s="0">
        <v>57.99</v>
      </c>
      <c r="J228" s="0">
        <v>25</v>
      </c>
    </row>
    <row r="229" spans="1:10" customHeight="0">
      <c r="A229" s="0">
        <f>HYPERLINK("https://dl.dropboxusercontent.com/scl/fi/zq1xcrutac9jzybp195j7/8700fg88342.jpg?rlkey=vqjcm0gg9iduwqikfe3fsax98&amp;dl=0","Click to download Image")</f>
      </c>
      <c r="B229" s="0">
        <f>HYPERLINK("https://dl.dropboxusercontent.com/scl/fi/3qro1uevb1m1q7t8ghuo4/verae-size-charts-sia.jpg?rlkey=u8d2nvvv1r3fu9l3o4uaaiz69&amp;dl=0","Click to download SizeChart")</f>
      </c>
      <c r="C229" s="0" t="inlineStr">
        <is>
          <t>Sia Women's Scuba Sweatshirt</t>
        </is>
      </c>
      <c r="D229" s="0" t="inlineStr">
        <is>
          <t>'126294</t>
        </is>
      </c>
      <c r="E229" s="0" t="inlineStr">
        <is>
          <t>BLANK SIA W LG:126294F-3XL</t>
        </is>
      </c>
      <c r="F229" s="0" t="inlineStr">
        <is>
          <t>'899126294093</t>
        </is>
      </c>
      <c r="G229" s="0" t="inlineStr">
        <is>
          <t>WOMENS</t>
        </is>
      </c>
      <c r="H229" s="0" t="inlineStr">
        <is>
          <t>3XL</t>
        </is>
      </c>
      <c r="I229" s="0">
        <v>57.99</v>
      </c>
      <c r="J229" s="0">
        <v>15</v>
      </c>
    </row>
    <row r="230" spans="1:10" customHeight="0">
      <c r="A230" s="0">
        <f>HYPERLINK("https://dl.dropboxusercontent.com/scl/fi/i446wtba9on63o81bxhlx/a7304-31fg41816.jpg?rlkey=jrtk5clzgm1lldsvvsvnx6yig&amp;dl=0","Click to download Image")</f>
      </c>
      <c r="B230" s="0">
        <f>HYPERLINK("https://dl.dropboxusercontent.com/scl/fi/3qro1uevb1m1q7t8ghuo4/verae-size-charts-sia.jpg?rlkey=u8d2nvvv1r3fu9l3o4uaaiz69&amp;dl=0","Click to download SizeChart")</f>
      </c>
      <c r="C230" s="0" t="inlineStr">
        <is>
          <t>Sia Women's Scuba Sweatshirt</t>
        </is>
      </c>
      <c r="D230" s="0" t="inlineStr">
        <is>
          <t>'124844</t>
        </is>
      </c>
      <c r="E230" s="0" t="inlineStr">
        <is>
          <t>BLANK SIA W GY:124844AA-XS</t>
        </is>
      </c>
      <c r="F230" s="0" t="inlineStr">
        <is>
          <t>'899124844030</t>
        </is>
      </c>
      <c r="G230" s="0" t="inlineStr">
        <is>
          <t>WOMENS</t>
        </is>
      </c>
      <c r="H230" s="0" t="inlineStr">
        <is>
          <t>XS</t>
        </is>
      </c>
      <c r="I230" s="0">
        <v>55.99</v>
      </c>
      <c r="J230" s="0">
        <v>0</v>
      </c>
    </row>
    <row r="231" spans="1:10" customHeight="0">
      <c r="A231" s="0">
        <f>HYPERLINK("https://dl.dropboxusercontent.com/scl/fi/i446wtba9on63o81bxhlx/a7304-31fg41816.jpg?rlkey=jrtk5clzgm1lldsvvsvnx6yig&amp;dl=0","Click to download Image")</f>
      </c>
      <c r="B231" s="0">
        <f>HYPERLINK("https://dl.dropboxusercontent.com/scl/fi/3qro1uevb1m1q7t8ghuo4/verae-size-charts-sia.jpg?rlkey=u8d2nvvv1r3fu9l3o4uaaiz69&amp;dl=0","Click to download SizeChart")</f>
      </c>
      <c r="C231" s="0" t="inlineStr">
        <is>
          <t>Sia Women's Scuba Sweatshirt</t>
        </is>
      </c>
      <c r="D231" s="0" t="inlineStr">
        <is>
          <t>'124844</t>
        </is>
      </c>
      <c r="E231" s="0" t="inlineStr">
        <is>
          <t>BLANK SIA W GY:124844A-S</t>
        </is>
      </c>
      <c r="F231" s="0" t="inlineStr">
        <is>
          <t>'899124844047</t>
        </is>
      </c>
      <c r="G231" s="0" t="inlineStr">
        <is>
          <t>WOMENS</t>
        </is>
      </c>
      <c r="H231" s="0" t="inlineStr">
        <is>
          <t>S</t>
        </is>
      </c>
      <c r="I231" s="0">
        <v>55.99</v>
      </c>
      <c r="J231" s="0">
        <v>27</v>
      </c>
    </row>
    <row r="232" spans="1:10" customHeight="0">
      <c r="A232" s="0">
        <f>HYPERLINK("https://dl.dropboxusercontent.com/scl/fi/i446wtba9on63o81bxhlx/a7304-31fg41816.jpg?rlkey=jrtk5clzgm1lldsvvsvnx6yig&amp;dl=0","Click to download Image")</f>
      </c>
      <c r="B232" s="0">
        <f>HYPERLINK("https://dl.dropboxusercontent.com/scl/fi/3qro1uevb1m1q7t8ghuo4/verae-size-charts-sia.jpg?rlkey=u8d2nvvv1r3fu9l3o4uaaiz69&amp;dl=0","Click to download SizeChart")</f>
      </c>
      <c r="C232" s="0" t="inlineStr">
        <is>
          <t>Sia Women's Scuba Sweatshirt</t>
        </is>
      </c>
      <c r="D232" s="0" t="inlineStr">
        <is>
          <t>'124844</t>
        </is>
      </c>
      <c r="E232" s="0" t="inlineStr">
        <is>
          <t>BLANK SIA W GY:124844B-M</t>
        </is>
      </c>
      <c r="F232" s="0" t="inlineStr">
        <is>
          <t>'899124844054</t>
        </is>
      </c>
      <c r="G232" s="0" t="inlineStr">
        <is>
          <t>WOMENS</t>
        </is>
      </c>
      <c r="H232" s="0" t="inlineStr">
        <is>
          <t>M</t>
        </is>
      </c>
      <c r="I232" s="0">
        <v>55.99</v>
      </c>
      <c r="J232" s="0">
        <v>41</v>
      </c>
    </row>
    <row r="233" spans="1:10" customHeight="0">
      <c r="A233" s="0">
        <f>HYPERLINK("https://dl.dropboxusercontent.com/scl/fi/i446wtba9on63o81bxhlx/a7304-31fg41816.jpg?rlkey=jrtk5clzgm1lldsvvsvnx6yig&amp;dl=0","Click to download Image")</f>
      </c>
      <c r="B233" s="0">
        <f>HYPERLINK("https://dl.dropboxusercontent.com/scl/fi/3qro1uevb1m1q7t8ghuo4/verae-size-charts-sia.jpg?rlkey=u8d2nvvv1r3fu9l3o4uaaiz69&amp;dl=0","Click to download SizeChart")</f>
      </c>
      <c r="C233" s="0" t="inlineStr">
        <is>
          <t>Sia Women's Scuba Sweatshirt</t>
        </is>
      </c>
      <c r="D233" s="0" t="inlineStr">
        <is>
          <t>'124844</t>
        </is>
      </c>
      <c r="E233" s="0" t="inlineStr">
        <is>
          <t>BLANK SIA W GY:124844C-L</t>
        </is>
      </c>
      <c r="F233" s="0" t="inlineStr">
        <is>
          <t>'899124844061</t>
        </is>
      </c>
      <c r="G233" s="0" t="inlineStr">
        <is>
          <t>WOMENS</t>
        </is>
      </c>
      <c r="H233" s="0" t="inlineStr">
        <is>
          <t>L</t>
        </is>
      </c>
      <c r="I233" s="0">
        <v>55.99</v>
      </c>
      <c r="J233" s="0">
        <v>47</v>
      </c>
    </row>
    <row r="234" spans="1:10" customHeight="0">
      <c r="A234" s="0">
        <f>HYPERLINK("https://dl.dropboxusercontent.com/scl/fi/i446wtba9on63o81bxhlx/a7304-31fg41816.jpg?rlkey=jrtk5clzgm1lldsvvsvnx6yig&amp;dl=0","Click to download Image")</f>
      </c>
      <c r="B234" s="0">
        <f>HYPERLINK("https://dl.dropboxusercontent.com/scl/fi/3qro1uevb1m1q7t8ghuo4/verae-size-charts-sia.jpg?rlkey=u8d2nvvv1r3fu9l3o4uaaiz69&amp;dl=0","Click to download SizeChart")</f>
      </c>
      <c r="C234" s="0" t="inlineStr">
        <is>
          <t>Sia Women's Scuba Sweatshirt</t>
        </is>
      </c>
      <c r="D234" s="0" t="inlineStr">
        <is>
          <t>'124844</t>
        </is>
      </c>
      <c r="E234" s="0" t="inlineStr">
        <is>
          <t>BLANK SIA W GY:124844D-XL</t>
        </is>
      </c>
      <c r="F234" s="0" t="inlineStr">
        <is>
          <t>'899124844078</t>
        </is>
      </c>
      <c r="G234" s="0" t="inlineStr">
        <is>
          <t>WOMENS</t>
        </is>
      </c>
      <c r="H234" s="0" t="inlineStr">
        <is>
          <t>XL</t>
        </is>
      </c>
      <c r="I234" s="0">
        <v>55.99</v>
      </c>
      <c r="J234" s="0">
        <v>49</v>
      </c>
    </row>
    <row r="235" spans="1:10" customHeight="0">
      <c r="A235" s="0">
        <f>HYPERLINK("https://dl.dropboxusercontent.com/scl/fi/i446wtba9on63o81bxhlx/a7304-31fg41816.jpg?rlkey=jrtk5clzgm1lldsvvsvnx6yig&amp;dl=0","Click to download Image")</f>
      </c>
      <c r="B235" s="0">
        <f>HYPERLINK("https://dl.dropboxusercontent.com/scl/fi/3qro1uevb1m1q7t8ghuo4/verae-size-charts-sia.jpg?rlkey=u8d2nvvv1r3fu9l3o4uaaiz69&amp;dl=0","Click to download SizeChart")</f>
      </c>
      <c r="C235" s="0" t="inlineStr">
        <is>
          <t>Sia Women's Scuba Sweatshirt</t>
        </is>
      </c>
      <c r="D235" s="0" t="inlineStr">
        <is>
          <t>'124844</t>
        </is>
      </c>
      <c r="E235" s="0" t="inlineStr">
        <is>
          <t>BLANK SIA W GY:124844E-2XL</t>
        </is>
      </c>
      <c r="F235" s="0" t="inlineStr">
        <is>
          <t>'899124844085</t>
        </is>
      </c>
      <c r="G235" s="0" t="inlineStr">
        <is>
          <t>WOMENS</t>
        </is>
      </c>
      <c r="H235" s="0" t="inlineStr">
        <is>
          <t>2XL</t>
        </is>
      </c>
      <c r="I235" s="0">
        <v>57.99</v>
      </c>
      <c r="J235" s="0">
        <v>28</v>
      </c>
    </row>
    <row r="236" spans="1:10" customHeight="0">
      <c r="A236" s="0">
        <f>HYPERLINK("https://dl.dropboxusercontent.com/scl/fi/i446wtba9on63o81bxhlx/a7304-31fg41816.jpg?rlkey=jrtk5clzgm1lldsvvsvnx6yig&amp;dl=0","Click to download Image")</f>
      </c>
      <c r="B236" s="0">
        <f>HYPERLINK("https://dl.dropboxusercontent.com/scl/fi/3qro1uevb1m1q7t8ghuo4/verae-size-charts-sia.jpg?rlkey=u8d2nvvv1r3fu9l3o4uaaiz69&amp;dl=0","Click to download SizeChart")</f>
      </c>
      <c r="C236" s="0" t="inlineStr">
        <is>
          <t>Sia Women's Scuba Sweatshirt</t>
        </is>
      </c>
      <c r="D236" s="0" t="inlineStr">
        <is>
          <t>'124844</t>
        </is>
      </c>
      <c r="E236" s="0" t="inlineStr">
        <is>
          <t>BLANK SIA W GY:124844F-3XL</t>
        </is>
      </c>
      <c r="F236" s="0" t="inlineStr">
        <is>
          <t>'899124844092</t>
        </is>
      </c>
      <c r="G236" s="0" t="inlineStr">
        <is>
          <t>WOMENS</t>
        </is>
      </c>
      <c r="H236" s="0" t="inlineStr">
        <is>
          <t>3XL</t>
        </is>
      </c>
      <c r="I236" s="0">
        <v>57.99</v>
      </c>
      <c r="J236" s="0">
        <v>18</v>
      </c>
    </row>
    <row r="237" spans="1:10" customHeight="0">
      <c r="A237" s="0">
        <f>HYPERLINK("https://dl.dropboxusercontent.com/scl/fi/0x3o1z0my11ij9i4y45my/a7295-21greenfg277280.jpg?rlkey=z9n0h7t38gz8t9dp9r2skdsri&amp;dl=0","Click to download Image")</f>
      </c>
      <c r="B237" s="0">
        <f>HYPERLINK("https://dl.dropboxusercontent.com/scl/fi/3qro1uevb1m1q7t8ghuo4/verae-size-charts-sia.jpg?rlkey=u8d2nvvv1r3fu9l3o4uaaiz69&amp;dl=0","Click to download SizeChart")</f>
      </c>
      <c r="C237" s="0" t="inlineStr">
        <is>
          <t>Sia Women's Scuba Sweatshirt</t>
        </is>
      </c>
      <c r="D237" s="0" t="inlineStr">
        <is>
          <t>'124842</t>
        </is>
      </c>
      <c r="E237" s="0" t="inlineStr">
        <is>
          <t>BLANK SIA W GN:124842AA-XS</t>
        </is>
      </c>
      <c r="F237" s="0" t="inlineStr">
        <is>
          <t>'899124842036</t>
        </is>
      </c>
      <c r="G237" s="0" t="inlineStr">
        <is>
          <t>WOMENS</t>
        </is>
      </c>
      <c r="H237" s="0" t="inlineStr">
        <is>
          <t>XS</t>
        </is>
      </c>
      <c r="I237" s="0">
        <v>55.99</v>
      </c>
      <c r="J237" s="0">
        <v>17</v>
      </c>
    </row>
    <row r="238" spans="1:10" customHeight="0">
      <c r="A238" s="0">
        <f>HYPERLINK("https://dl.dropboxusercontent.com/scl/fi/0x3o1z0my11ij9i4y45my/a7295-21greenfg277280.jpg?rlkey=z9n0h7t38gz8t9dp9r2skdsri&amp;dl=0","Click to download Image")</f>
      </c>
      <c r="B238" s="0">
        <f>HYPERLINK("https://dl.dropboxusercontent.com/scl/fi/3qro1uevb1m1q7t8ghuo4/verae-size-charts-sia.jpg?rlkey=u8d2nvvv1r3fu9l3o4uaaiz69&amp;dl=0","Click to download SizeChart")</f>
      </c>
      <c r="C238" s="0" t="inlineStr">
        <is>
          <t>Sia Women's Scuba Sweatshirt</t>
        </is>
      </c>
      <c r="D238" s="0" t="inlineStr">
        <is>
          <t>'124842</t>
        </is>
      </c>
      <c r="E238" s="0" t="inlineStr">
        <is>
          <t>BLANK SIA W GN:124842A-S</t>
        </is>
      </c>
      <c r="F238" s="0" t="inlineStr">
        <is>
          <t>'899124842043</t>
        </is>
      </c>
      <c r="G238" s="0" t="inlineStr">
        <is>
          <t>WOMENS</t>
        </is>
      </c>
      <c r="H238" s="0" t="inlineStr">
        <is>
          <t>S</t>
        </is>
      </c>
      <c r="I238" s="0">
        <v>55.99</v>
      </c>
      <c r="J238" s="0">
        <v>19</v>
      </c>
    </row>
    <row r="239" spans="1:10" customHeight="0">
      <c r="A239" s="0">
        <f>HYPERLINK("https://dl.dropboxusercontent.com/scl/fi/0x3o1z0my11ij9i4y45my/a7295-21greenfg277280.jpg?rlkey=z9n0h7t38gz8t9dp9r2skdsri&amp;dl=0","Click to download Image")</f>
      </c>
      <c r="B239" s="0">
        <f>HYPERLINK("https://dl.dropboxusercontent.com/scl/fi/3qro1uevb1m1q7t8ghuo4/verae-size-charts-sia.jpg?rlkey=u8d2nvvv1r3fu9l3o4uaaiz69&amp;dl=0","Click to download SizeChart")</f>
      </c>
      <c r="C239" s="0" t="inlineStr">
        <is>
          <t>Sia Women's Scuba Sweatshirt</t>
        </is>
      </c>
      <c r="D239" s="0" t="inlineStr">
        <is>
          <t>'124842</t>
        </is>
      </c>
      <c r="E239" s="0" t="inlineStr">
        <is>
          <t>BLANK SIA W GN:124842B-M</t>
        </is>
      </c>
      <c r="F239" s="0" t="inlineStr">
        <is>
          <t>'899124842050</t>
        </is>
      </c>
      <c r="G239" s="0" t="inlineStr">
        <is>
          <t>WOMENS</t>
        </is>
      </c>
      <c r="H239" s="0" t="inlineStr">
        <is>
          <t>M</t>
        </is>
      </c>
      <c r="I239" s="0">
        <v>55.99</v>
      </c>
      <c r="J239" s="0">
        <v>38</v>
      </c>
    </row>
    <row r="240" spans="1:10" customHeight="0">
      <c r="A240" s="0">
        <f>HYPERLINK("https://dl.dropboxusercontent.com/scl/fi/0x3o1z0my11ij9i4y45my/a7295-21greenfg277280.jpg?rlkey=z9n0h7t38gz8t9dp9r2skdsri&amp;dl=0","Click to download Image")</f>
      </c>
      <c r="B240" s="0">
        <f>HYPERLINK("https://dl.dropboxusercontent.com/scl/fi/3qro1uevb1m1q7t8ghuo4/verae-size-charts-sia.jpg?rlkey=u8d2nvvv1r3fu9l3o4uaaiz69&amp;dl=0","Click to download SizeChart")</f>
      </c>
      <c r="C240" s="0" t="inlineStr">
        <is>
          <t>Sia Women's Scuba Sweatshirt</t>
        </is>
      </c>
      <c r="D240" s="0" t="inlineStr">
        <is>
          <t>'124842</t>
        </is>
      </c>
      <c r="E240" s="0" t="inlineStr">
        <is>
          <t>BLANK SIA W GN:124842C-L</t>
        </is>
      </c>
      <c r="F240" s="0" t="inlineStr">
        <is>
          <t>'899124842067</t>
        </is>
      </c>
      <c r="G240" s="0" t="inlineStr">
        <is>
          <t>WOMENS</t>
        </is>
      </c>
      <c r="H240" s="0" t="inlineStr">
        <is>
          <t>L</t>
        </is>
      </c>
      <c r="I240" s="0">
        <v>55.99</v>
      </c>
      <c r="J240" s="0">
        <v>40</v>
      </c>
    </row>
    <row r="241" spans="1:10" customHeight="0">
      <c r="A241" s="0">
        <f>HYPERLINK("https://dl.dropboxusercontent.com/scl/fi/0x3o1z0my11ij9i4y45my/a7295-21greenfg277280.jpg?rlkey=z9n0h7t38gz8t9dp9r2skdsri&amp;dl=0","Click to download Image")</f>
      </c>
      <c r="B241" s="0">
        <f>HYPERLINK("https://dl.dropboxusercontent.com/scl/fi/3qro1uevb1m1q7t8ghuo4/verae-size-charts-sia.jpg?rlkey=u8d2nvvv1r3fu9l3o4uaaiz69&amp;dl=0","Click to download SizeChart")</f>
      </c>
      <c r="C241" s="0" t="inlineStr">
        <is>
          <t>Sia Women's Scuba Sweatshirt</t>
        </is>
      </c>
      <c r="D241" s="0" t="inlineStr">
        <is>
          <t>'124842</t>
        </is>
      </c>
      <c r="E241" s="0" t="inlineStr">
        <is>
          <t>BLANK SIA W GN:124842D-XL</t>
        </is>
      </c>
      <c r="F241" s="0" t="inlineStr">
        <is>
          <t>'899124842074</t>
        </is>
      </c>
      <c r="G241" s="0" t="inlineStr">
        <is>
          <t>WOMENS</t>
        </is>
      </c>
      <c r="H241" s="0" t="inlineStr">
        <is>
          <t>XL</t>
        </is>
      </c>
      <c r="I241" s="0">
        <v>55.99</v>
      </c>
      <c r="J241" s="0">
        <v>42</v>
      </c>
    </row>
    <row r="242" spans="1:10" customHeight="0">
      <c r="A242" s="0">
        <f>HYPERLINK("https://dl.dropboxusercontent.com/scl/fi/0x3o1z0my11ij9i4y45my/a7295-21greenfg277280.jpg?rlkey=z9n0h7t38gz8t9dp9r2skdsri&amp;dl=0","Click to download Image")</f>
      </c>
      <c r="B242" s="0">
        <f>HYPERLINK("https://dl.dropboxusercontent.com/scl/fi/3qro1uevb1m1q7t8ghuo4/verae-size-charts-sia.jpg?rlkey=u8d2nvvv1r3fu9l3o4uaaiz69&amp;dl=0","Click to download SizeChart")</f>
      </c>
      <c r="C242" s="0" t="inlineStr">
        <is>
          <t>Sia Women's Scuba Sweatshirt</t>
        </is>
      </c>
      <c r="D242" s="0" t="inlineStr">
        <is>
          <t>'124842</t>
        </is>
      </c>
      <c r="E242" s="0" t="inlineStr">
        <is>
          <t>BLANK SIA W GN:124842E-2XL</t>
        </is>
      </c>
      <c r="F242" s="0" t="inlineStr">
        <is>
          <t>'899124842081</t>
        </is>
      </c>
      <c r="G242" s="0" t="inlineStr">
        <is>
          <t>WOMENS</t>
        </is>
      </c>
      <c r="H242" s="0" t="inlineStr">
        <is>
          <t>2XL</t>
        </is>
      </c>
      <c r="I242" s="0">
        <v>57.99</v>
      </c>
      <c r="J242" s="0">
        <v>25</v>
      </c>
    </row>
    <row r="243" spans="1:10" customHeight="0">
      <c r="A243" s="0">
        <f>HYPERLINK("https://dl.dropboxusercontent.com/scl/fi/0x3o1z0my11ij9i4y45my/a7295-21greenfg277280.jpg?rlkey=z9n0h7t38gz8t9dp9r2skdsri&amp;dl=0","Click to download Image")</f>
      </c>
      <c r="B243" s="0">
        <f>HYPERLINK("https://dl.dropboxusercontent.com/scl/fi/3qro1uevb1m1q7t8ghuo4/verae-size-charts-sia.jpg?rlkey=u8d2nvvv1r3fu9l3o4uaaiz69&amp;dl=0","Click to download SizeChart")</f>
      </c>
      <c r="C243" s="0" t="inlineStr">
        <is>
          <t>Sia Women's Scuba Sweatshirt</t>
        </is>
      </c>
      <c r="D243" s="0" t="inlineStr">
        <is>
          <t>'124842</t>
        </is>
      </c>
      <c r="E243" s="0" t="inlineStr">
        <is>
          <t>BLANK SIA W GN:124842F-3XL</t>
        </is>
      </c>
      <c r="F243" s="0" t="inlineStr">
        <is>
          <t>'899124842098</t>
        </is>
      </c>
      <c r="G243" s="0" t="inlineStr">
        <is>
          <t>WOMENS</t>
        </is>
      </c>
      <c r="H243" s="0" t="inlineStr">
        <is>
          <t>3XL</t>
        </is>
      </c>
      <c r="I243" s="0">
        <v>57.99</v>
      </c>
      <c r="J243" s="0">
        <v>18</v>
      </c>
    </row>
    <row r="244" spans="1:10" customHeight="0">
      <c r="A244" s="0">
        <f>HYPERLINK("https://dl.dropboxusercontent.com/scl/fi/7k1x3mm6kw0lnnqgnt5gc/8649fg60565.jpg?rlkey=11w44fz3x31dyyvj34xrn0hkc&amp;dl=0","Click to download Image")</f>
      </c>
      <c r="B244" s="0">
        <f>HYPERLINK("https://dl.dropboxusercontent.com/scl/fi/3qro1uevb1m1q7t8ghuo4/verae-size-charts-sia.jpg?rlkey=u8d2nvvv1r3fu9l3o4uaaiz69&amp;dl=0","Click to download SizeChart")</f>
      </c>
      <c r="C244" s="0" t="inlineStr">
        <is>
          <t>Sia Women's Scuba Sweatshirt</t>
        </is>
      </c>
      <c r="D244" s="0" t="inlineStr">
        <is>
          <t>'124843</t>
        </is>
      </c>
      <c r="E244" s="0" t="inlineStr">
        <is>
          <t>BLANK SIA W CO:124843AA-XS</t>
        </is>
      </c>
      <c r="F244" s="0" t="inlineStr">
        <is>
          <t>'899124843033</t>
        </is>
      </c>
      <c r="G244" s="0" t="inlineStr">
        <is>
          <t>WOMENS</t>
        </is>
      </c>
      <c r="H244" s="0" t="inlineStr">
        <is>
          <t>XS</t>
        </is>
      </c>
      <c r="I244" s="0">
        <v>55.99</v>
      </c>
      <c r="J244" s="0">
        <v>0</v>
      </c>
    </row>
    <row r="245" spans="1:10" customHeight="0">
      <c r="A245" s="0">
        <f>HYPERLINK("https://dl.dropboxusercontent.com/scl/fi/7k1x3mm6kw0lnnqgnt5gc/8649fg60565.jpg?rlkey=11w44fz3x31dyyvj34xrn0hkc&amp;dl=0","Click to download Image")</f>
      </c>
      <c r="B245" s="0">
        <f>HYPERLINK("https://dl.dropboxusercontent.com/scl/fi/3qro1uevb1m1q7t8ghuo4/verae-size-charts-sia.jpg?rlkey=u8d2nvvv1r3fu9l3o4uaaiz69&amp;dl=0","Click to download SizeChart")</f>
      </c>
      <c r="C245" s="0" t="inlineStr">
        <is>
          <t>Sia Women's Scuba Sweatshirt</t>
        </is>
      </c>
      <c r="D245" s="0" t="inlineStr">
        <is>
          <t>'124843</t>
        </is>
      </c>
      <c r="E245" s="0" t="inlineStr">
        <is>
          <t>BLANK SIA W CO:124843A-S</t>
        </is>
      </c>
      <c r="F245" s="0" t="inlineStr">
        <is>
          <t>'899124843040</t>
        </is>
      </c>
      <c r="G245" s="0" t="inlineStr">
        <is>
          <t>WOMENS</t>
        </is>
      </c>
      <c r="H245" s="0" t="inlineStr">
        <is>
          <t>S</t>
        </is>
      </c>
      <c r="I245" s="0">
        <v>55.99</v>
      </c>
      <c r="J245" s="0">
        <v>28</v>
      </c>
    </row>
    <row r="246" spans="1:10" customHeight="0">
      <c r="A246" s="0">
        <f>HYPERLINK("https://dl.dropboxusercontent.com/scl/fi/7k1x3mm6kw0lnnqgnt5gc/8649fg60565.jpg?rlkey=11w44fz3x31dyyvj34xrn0hkc&amp;dl=0","Click to download Image")</f>
      </c>
      <c r="B246" s="0">
        <f>HYPERLINK("https://dl.dropboxusercontent.com/scl/fi/3qro1uevb1m1q7t8ghuo4/verae-size-charts-sia.jpg?rlkey=u8d2nvvv1r3fu9l3o4uaaiz69&amp;dl=0","Click to download SizeChart")</f>
      </c>
      <c r="C246" s="0" t="inlineStr">
        <is>
          <t>Sia Women's Scuba Sweatshirt</t>
        </is>
      </c>
      <c r="D246" s="0" t="inlineStr">
        <is>
          <t>'124843</t>
        </is>
      </c>
      <c r="E246" s="0" t="inlineStr">
        <is>
          <t>BLANK SIA W CO:124843B-M</t>
        </is>
      </c>
      <c r="F246" s="0" t="inlineStr">
        <is>
          <t>'899124843057</t>
        </is>
      </c>
      <c r="G246" s="0" t="inlineStr">
        <is>
          <t>WOMENS</t>
        </is>
      </c>
      <c r="H246" s="0" t="inlineStr">
        <is>
          <t>M</t>
        </is>
      </c>
      <c r="I246" s="0">
        <v>55.99</v>
      </c>
      <c r="J246" s="0">
        <v>49</v>
      </c>
    </row>
    <row r="247" spans="1:10" customHeight="0">
      <c r="A247" s="0">
        <f>HYPERLINK("https://dl.dropboxusercontent.com/scl/fi/7k1x3mm6kw0lnnqgnt5gc/8649fg60565.jpg?rlkey=11w44fz3x31dyyvj34xrn0hkc&amp;dl=0","Click to download Image")</f>
      </c>
      <c r="B247" s="0">
        <f>HYPERLINK("https://dl.dropboxusercontent.com/scl/fi/3qro1uevb1m1q7t8ghuo4/verae-size-charts-sia.jpg?rlkey=u8d2nvvv1r3fu9l3o4uaaiz69&amp;dl=0","Click to download SizeChart")</f>
      </c>
      <c r="C247" s="0" t="inlineStr">
        <is>
          <t>Sia Women's Scuba Sweatshirt</t>
        </is>
      </c>
      <c r="D247" s="0" t="inlineStr">
        <is>
          <t>'124843</t>
        </is>
      </c>
      <c r="E247" s="0" t="inlineStr">
        <is>
          <t>BLANK SIA W CO:124843C-L</t>
        </is>
      </c>
      <c r="F247" s="0" t="inlineStr">
        <is>
          <t>'899124843064</t>
        </is>
      </c>
      <c r="G247" s="0" t="inlineStr">
        <is>
          <t>WOMENS</t>
        </is>
      </c>
      <c r="H247" s="0" t="inlineStr">
        <is>
          <t>L</t>
        </is>
      </c>
      <c r="I247" s="0">
        <v>55.99</v>
      </c>
      <c r="J247" s="0">
        <v>49</v>
      </c>
    </row>
    <row r="248" spans="1:10" customHeight="0">
      <c r="A248" s="0">
        <f>HYPERLINK("https://dl.dropboxusercontent.com/scl/fi/7k1x3mm6kw0lnnqgnt5gc/8649fg60565.jpg?rlkey=11w44fz3x31dyyvj34xrn0hkc&amp;dl=0","Click to download Image")</f>
      </c>
      <c r="B248" s="0">
        <f>HYPERLINK("https://dl.dropboxusercontent.com/scl/fi/3qro1uevb1m1q7t8ghuo4/verae-size-charts-sia.jpg?rlkey=u8d2nvvv1r3fu9l3o4uaaiz69&amp;dl=0","Click to download SizeChart")</f>
      </c>
      <c r="C248" s="0" t="inlineStr">
        <is>
          <t>Sia Women's Scuba Sweatshirt</t>
        </is>
      </c>
      <c r="D248" s="0" t="inlineStr">
        <is>
          <t>'124843</t>
        </is>
      </c>
      <c r="E248" s="0" t="inlineStr">
        <is>
          <t>BLANK SIA W CO:124843D-XL</t>
        </is>
      </c>
      <c r="F248" s="0" t="inlineStr">
        <is>
          <t>'899124843071</t>
        </is>
      </c>
      <c r="G248" s="0" t="inlineStr">
        <is>
          <t>WOMENS</t>
        </is>
      </c>
      <c r="H248" s="0" t="inlineStr">
        <is>
          <t>XL</t>
        </is>
      </c>
      <c r="I248" s="0">
        <v>55.99</v>
      </c>
      <c r="J248" s="0">
        <v>49</v>
      </c>
    </row>
    <row r="249" spans="1:10" customHeight="0">
      <c r="A249" s="0">
        <f>HYPERLINK("https://dl.dropboxusercontent.com/scl/fi/7k1x3mm6kw0lnnqgnt5gc/8649fg60565.jpg?rlkey=11w44fz3x31dyyvj34xrn0hkc&amp;dl=0","Click to download Image")</f>
      </c>
      <c r="B249" s="0">
        <f>HYPERLINK("https://dl.dropboxusercontent.com/scl/fi/3qro1uevb1m1q7t8ghuo4/verae-size-charts-sia.jpg?rlkey=u8d2nvvv1r3fu9l3o4uaaiz69&amp;dl=0","Click to download SizeChart")</f>
      </c>
      <c r="C249" s="0" t="inlineStr">
        <is>
          <t>Sia Women's Scuba Sweatshirt</t>
        </is>
      </c>
      <c r="D249" s="0" t="inlineStr">
        <is>
          <t>'124843</t>
        </is>
      </c>
      <c r="E249" s="0" t="inlineStr">
        <is>
          <t>BLANK SIA W CO:124843E-2XL</t>
        </is>
      </c>
      <c r="F249" s="0" t="inlineStr">
        <is>
          <t>'899124843095</t>
        </is>
      </c>
      <c r="G249" s="0" t="inlineStr">
        <is>
          <t>WOMENS</t>
        </is>
      </c>
      <c r="H249" s="0" t="inlineStr">
        <is>
          <t>2XL</t>
        </is>
      </c>
      <c r="I249" s="0">
        <v>57.99</v>
      </c>
      <c r="J249" s="0">
        <v>30</v>
      </c>
    </row>
    <row r="250" spans="1:10" customHeight="0">
      <c r="A250" s="0">
        <f>HYPERLINK("https://dl.dropboxusercontent.com/scl/fi/7k1x3mm6kw0lnnqgnt5gc/8649fg60565.jpg?rlkey=11w44fz3x31dyyvj34xrn0hkc&amp;dl=0","Click to download Image")</f>
      </c>
      <c r="B250" s="0">
        <f>HYPERLINK("https://dl.dropboxusercontent.com/scl/fi/3qro1uevb1m1q7t8ghuo4/verae-size-charts-sia.jpg?rlkey=u8d2nvvv1r3fu9l3o4uaaiz69&amp;dl=0","Click to download SizeChart")</f>
      </c>
      <c r="C250" s="0" t="inlineStr">
        <is>
          <t>Sia Women's Scuba Sweatshirt</t>
        </is>
      </c>
      <c r="D250" s="0" t="inlineStr">
        <is>
          <t>'124843</t>
        </is>
      </c>
      <c r="E250" s="0" t="inlineStr">
        <is>
          <t>BLANK SIA W CO:124843F-3XL</t>
        </is>
      </c>
      <c r="F250" s="0" t="inlineStr">
        <is>
          <t>'899124843095</t>
        </is>
      </c>
      <c r="G250" s="0" t="inlineStr">
        <is>
          <t>WOMENS</t>
        </is>
      </c>
      <c r="H250" s="0" t="inlineStr">
        <is>
          <t>3XL</t>
        </is>
      </c>
      <c r="I250" s="0">
        <v>57.99</v>
      </c>
      <c r="J250" s="0">
        <v>15</v>
      </c>
    </row>
    <row r="251" spans="1:10" customHeight="0">
      <c r="A251" s="0">
        <f>HYPERLINK("https://dl.dropboxusercontent.com/scl/fi/qk3u9sgmwe9jmxioo5mze/8814-2fg59626.jpg?rlkey=np2djy23ln9cm8rsk84h4qzmc&amp;dl=0","Click to download Image")</f>
      </c>
      <c r="B251" s="0">
        <f>HYPERLINK("https://dl.dropboxusercontent.com/scl/fi/snjbf3ujq7lv5vdajmia0/womens-size-chartsvivienne.jpg?rlkey=rotaprxr5crkrt130t8cpcm6s&amp;dl=0","Click to download SizeChart")</f>
      </c>
      <c r="C251" s="0" t="inlineStr">
        <is>
          <t>Vivienne Women's Leggings</t>
        </is>
      </c>
      <c r="D251" s="0" t="inlineStr">
        <is>
          <t>'125653</t>
        </is>
      </c>
      <c r="E251" s="0" t="inlineStr">
        <is>
          <t>BLANK VIVIEN W BK:125653AA-XS</t>
        </is>
      </c>
      <c r="F251" s="0" t="inlineStr">
        <is>
          <t>'899125653006</t>
        </is>
      </c>
      <c r="G251" s="0" t="inlineStr">
        <is>
          <t>WOMENS</t>
        </is>
      </c>
      <c r="H251" s="0" t="inlineStr">
        <is>
          <t>XS</t>
        </is>
      </c>
      <c r="I251" s="0">
        <v>68</v>
      </c>
      <c r="J251" s="0">
        <v>15</v>
      </c>
    </row>
    <row r="252" spans="1:10" customHeight="0">
      <c r="A252" s="0">
        <f>HYPERLINK("https://dl.dropboxusercontent.com/scl/fi/qk3u9sgmwe9jmxioo5mze/8814-2fg59626.jpg?rlkey=np2djy23ln9cm8rsk84h4qzmc&amp;dl=0","Click to download Image")</f>
      </c>
      <c r="B252" s="0">
        <f>HYPERLINK("https://dl.dropboxusercontent.com/scl/fi/snjbf3ujq7lv5vdajmia0/womens-size-chartsvivienne.jpg?rlkey=rotaprxr5crkrt130t8cpcm6s&amp;dl=0","Click to download SizeChart")</f>
      </c>
      <c r="C252" s="0" t="inlineStr">
        <is>
          <t>Vivienne Women's Leggings</t>
        </is>
      </c>
      <c r="D252" s="0" t="inlineStr">
        <is>
          <t>'125653</t>
        </is>
      </c>
      <c r="E252" s="0" t="inlineStr">
        <is>
          <t>BLANK VIVIEN W BK:125653A-S</t>
        </is>
      </c>
      <c r="F252" s="0" t="inlineStr">
        <is>
          <t>'899125653013</t>
        </is>
      </c>
      <c r="G252" s="0" t="inlineStr">
        <is>
          <t>WOMENS</t>
        </is>
      </c>
      <c r="H252" s="0" t="inlineStr">
        <is>
          <t>S</t>
        </is>
      </c>
      <c r="I252" s="0">
        <v>68</v>
      </c>
      <c r="J252" s="0">
        <v>20</v>
      </c>
    </row>
    <row r="253" spans="1:10" customHeight="0">
      <c r="A253" s="0">
        <f>HYPERLINK("https://dl.dropboxusercontent.com/scl/fi/qk3u9sgmwe9jmxioo5mze/8814-2fg59626.jpg?rlkey=np2djy23ln9cm8rsk84h4qzmc&amp;dl=0","Click to download Image")</f>
      </c>
      <c r="B253" s="0">
        <f>HYPERLINK("https://dl.dropboxusercontent.com/scl/fi/snjbf3ujq7lv5vdajmia0/womens-size-chartsvivienne.jpg?rlkey=rotaprxr5crkrt130t8cpcm6s&amp;dl=0","Click to download SizeChart")</f>
      </c>
      <c r="C253" s="0" t="inlineStr">
        <is>
          <t>Vivienne Women's Leggings</t>
        </is>
      </c>
      <c r="D253" s="0" t="inlineStr">
        <is>
          <t>'125653</t>
        </is>
      </c>
      <c r="E253" s="0" t="inlineStr">
        <is>
          <t>BLANK VIVIEN W BK:125653B-M</t>
        </is>
      </c>
      <c r="F253" s="0" t="inlineStr">
        <is>
          <t>'899125653020</t>
        </is>
      </c>
      <c r="G253" s="0" t="inlineStr">
        <is>
          <t>WOMENS</t>
        </is>
      </c>
      <c r="H253" s="0" t="inlineStr">
        <is>
          <t>M</t>
        </is>
      </c>
      <c r="I253" s="0">
        <v>68</v>
      </c>
      <c r="J253" s="0">
        <v>37</v>
      </c>
    </row>
    <row r="254" spans="1:10" customHeight="0">
      <c r="A254" s="0">
        <f>HYPERLINK("https://dl.dropboxusercontent.com/scl/fi/qk3u9sgmwe9jmxioo5mze/8814-2fg59626.jpg?rlkey=np2djy23ln9cm8rsk84h4qzmc&amp;dl=0","Click to download Image")</f>
      </c>
      <c r="B254" s="0">
        <f>HYPERLINK("https://dl.dropboxusercontent.com/scl/fi/snjbf3ujq7lv5vdajmia0/womens-size-chartsvivienne.jpg?rlkey=rotaprxr5crkrt130t8cpcm6s&amp;dl=0","Click to download SizeChart")</f>
      </c>
      <c r="C254" s="0" t="inlineStr">
        <is>
          <t>Vivienne Women's Leggings</t>
        </is>
      </c>
      <c r="D254" s="0" t="inlineStr">
        <is>
          <t>'125653</t>
        </is>
      </c>
      <c r="E254" s="0" t="inlineStr">
        <is>
          <t>BLANK VIVIEN W BK:125653C-L</t>
        </is>
      </c>
      <c r="F254" s="0" t="inlineStr">
        <is>
          <t>'899125653037</t>
        </is>
      </c>
      <c r="G254" s="0" t="inlineStr">
        <is>
          <t>WOMENS</t>
        </is>
      </c>
      <c r="H254" s="0" t="inlineStr">
        <is>
          <t>L</t>
        </is>
      </c>
      <c r="I254" s="0">
        <v>68</v>
      </c>
      <c r="J254" s="0">
        <v>41</v>
      </c>
    </row>
    <row r="255" spans="1:10" customHeight="0">
      <c r="A255" s="0">
        <f>HYPERLINK("https://dl.dropboxusercontent.com/scl/fi/qk3u9sgmwe9jmxioo5mze/8814-2fg59626.jpg?rlkey=np2djy23ln9cm8rsk84h4qzmc&amp;dl=0","Click to download Image")</f>
      </c>
      <c r="B255" s="0">
        <f>HYPERLINK("https://dl.dropboxusercontent.com/scl/fi/snjbf3ujq7lv5vdajmia0/womens-size-chartsvivienne.jpg?rlkey=rotaprxr5crkrt130t8cpcm6s&amp;dl=0","Click to download SizeChart")</f>
      </c>
      <c r="C255" s="0" t="inlineStr">
        <is>
          <t>Vivienne Women's Leggings</t>
        </is>
      </c>
      <c r="D255" s="0" t="inlineStr">
        <is>
          <t>'125653</t>
        </is>
      </c>
      <c r="E255" s="0" t="inlineStr">
        <is>
          <t>BLANK VIVIEN W BK:125653D-XL</t>
        </is>
      </c>
      <c r="F255" s="0" t="inlineStr">
        <is>
          <t>'899125653044</t>
        </is>
      </c>
      <c r="G255" s="0" t="inlineStr">
        <is>
          <t>WOMENS</t>
        </is>
      </c>
      <c r="H255" s="0" t="inlineStr">
        <is>
          <t>XL</t>
        </is>
      </c>
      <c r="I255" s="0">
        <v>68</v>
      </c>
      <c r="J255" s="0">
        <v>47</v>
      </c>
    </row>
    <row r="256" spans="1:10" customHeight="0">
      <c r="A256" s="0">
        <f>HYPERLINK("https://dl.dropboxusercontent.com/scl/fi/qk3u9sgmwe9jmxioo5mze/8814-2fg59626.jpg?rlkey=np2djy23ln9cm8rsk84h4qzmc&amp;dl=0","Click to download Image")</f>
      </c>
      <c r="B256" s="0">
        <f>HYPERLINK("https://dl.dropboxusercontent.com/scl/fi/snjbf3ujq7lv5vdajmia0/womens-size-chartsvivienne.jpg?rlkey=rotaprxr5crkrt130t8cpcm6s&amp;dl=0","Click to download SizeChart")</f>
      </c>
      <c r="C256" s="0" t="inlineStr">
        <is>
          <t>Vivienne Women's Leggings</t>
        </is>
      </c>
      <c r="D256" s="0" t="inlineStr">
        <is>
          <t>'125653</t>
        </is>
      </c>
      <c r="E256" s="0" t="inlineStr">
        <is>
          <t>BLANK VIVIEN W BK:125653E-2XL</t>
        </is>
      </c>
      <c r="F256" s="0" t="inlineStr">
        <is>
          <t>'899125653051</t>
        </is>
      </c>
      <c r="G256" s="0" t="inlineStr">
        <is>
          <t>WOMENS</t>
        </is>
      </c>
      <c r="H256" s="0" t="inlineStr">
        <is>
          <t>2XL</t>
        </is>
      </c>
      <c r="I256" s="0">
        <v>68</v>
      </c>
      <c r="J256" s="0">
        <v>28</v>
      </c>
    </row>
    <row r="257" spans="1:10" customHeight="0">
      <c r="A257" s="0">
        <f>HYPERLINK("https://dl.dropboxusercontent.com/scl/fi/qk3u9sgmwe9jmxioo5mze/8814-2fg59626.jpg?rlkey=np2djy23ln9cm8rsk84h4qzmc&amp;dl=0","Click to download Image")</f>
      </c>
      <c r="B257" s="0">
        <f>HYPERLINK("https://dl.dropboxusercontent.com/scl/fi/snjbf3ujq7lv5vdajmia0/womens-size-chartsvivienne.jpg?rlkey=rotaprxr5crkrt130t8cpcm6s&amp;dl=0","Click to download SizeChart")</f>
      </c>
      <c r="C257" s="0" t="inlineStr">
        <is>
          <t>Vivienne Women's Leggings</t>
        </is>
      </c>
      <c r="D257" s="0" t="inlineStr">
        <is>
          <t>'125653</t>
        </is>
      </c>
      <c r="E257" s="0" t="inlineStr">
        <is>
          <t>BLANK VIVIEN W BK:125653F-3XL</t>
        </is>
      </c>
      <c r="F257" s="0" t="inlineStr">
        <is>
          <t>'899125653068</t>
        </is>
      </c>
      <c r="G257" s="0" t="inlineStr">
        <is>
          <t>WOMENS</t>
        </is>
      </c>
      <c r="H257" s="0" t="inlineStr">
        <is>
          <t>3XL</t>
        </is>
      </c>
      <c r="I257" s="0">
        <v>68</v>
      </c>
      <c r="J257" s="0">
        <v>19</v>
      </c>
    </row>
    <row r="258" spans="1:10" customHeight="0">
      <c r="A258" s="0">
        <f>HYPERLINK("https://dl.dropboxusercontent.com/scl/fi/5i7ev86hcq6t6cjwwvp1m/rei.jpg?rlkey=to72rkpclobsag67ctnjyma8n&amp;dl=0","Click to download Image")</f>
      </c>
      <c r="B258" s="0">
        <f>HYPERLINK("https://dl.dropboxusercontent.com/scl/fi/z0oagjy0tuful4iyz3zo8/womens-size-chartsrei.jpg?rlkey=7ctgcdsc6sllxgoo9hxxbhxp1&amp;dl=0","Click to download SizeChart")</f>
      </c>
      <c r="C258" s="0" t="inlineStr">
        <is>
          <t>Rei Women's Ribbed Cardigan</t>
        </is>
      </c>
      <c r="D258" s="0" t="inlineStr">
        <is>
          <t>'125688</t>
        </is>
      </c>
      <c r="E258" s="0" t="inlineStr">
        <is>
          <t>BLANK REI W BK:125688S/M</t>
        </is>
      </c>
      <c r="F258" s="0" t="inlineStr">
        <is>
          <t>'000000000000</t>
        </is>
      </c>
      <c r="G258" s="0" t="inlineStr">
        <is>
          <t>WOMENS</t>
        </is>
      </c>
      <c r="H258" s="0" t="inlineStr">
        <is>
          <t>S/M</t>
        </is>
      </c>
      <c r="I258" s="0">
        <v>64</v>
      </c>
      <c r="J258" s="0">
        <v>162</v>
      </c>
    </row>
    <row r="259" spans="1:10" customHeight="0">
      <c r="A259" s="0">
        <f>HYPERLINK("https://dl.dropboxusercontent.com/scl/fi/5i7ev86hcq6t6cjwwvp1m/rei.jpg?rlkey=to72rkpclobsag67ctnjyma8n&amp;dl=0","Click to download Image")</f>
      </c>
      <c r="B259" s="0">
        <f>HYPERLINK("https://dl.dropboxusercontent.com/scl/fi/z0oagjy0tuful4iyz3zo8/womens-size-chartsrei.jpg?rlkey=7ctgcdsc6sllxgoo9hxxbhxp1&amp;dl=0","Click to download SizeChart")</f>
      </c>
      <c r="C259" s="0" t="inlineStr">
        <is>
          <t>Rei Women's Ribbed Cardigan</t>
        </is>
      </c>
      <c r="D259" s="0" t="inlineStr">
        <is>
          <t>'125688</t>
        </is>
      </c>
      <c r="E259" s="0" t="inlineStr">
        <is>
          <t>BLANK REI W BK:125688L/XL</t>
        </is>
      </c>
      <c r="F259" s="0" t="inlineStr">
        <is>
          <t>'000000000000</t>
        </is>
      </c>
      <c r="G259" s="0" t="inlineStr">
        <is>
          <t>WOMENS</t>
        </is>
      </c>
      <c r="H259" s="0" t="inlineStr">
        <is>
          <t>M/L</t>
        </is>
      </c>
      <c r="I259" s="0">
        <v>64</v>
      </c>
      <c r="J259" s="0">
        <v>165</v>
      </c>
    </row>
    <row r="260" spans="1:10" customHeight="0">
      <c r="A260" s="0">
        <f>HYPERLINK("https://dl.dropboxusercontent.com/scl/fi/5i7ev86hcq6t6cjwwvp1m/rei.jpg?rlkey=to72rkpclobsag67ctnjyma8n&amp;dl=0","Click to download Image")</f>
      </c>
      <c r="B260" s="0">
        <f>HYPERLINK("https://dl.dropboxusercontent.com/scl/fi/z0oagjy0tuful4iyz3zo8/womens-size-chartsrei.jpg?rlkey=7ctgcdsc6sllxgoo9hxxbhxp1&amp;dl=0","Click to download SizeChart")</f>
      </c>
      <c r="C260" s="0" t="inlineStr">
        <is>
          <t>Rei Women's Ribbed Cardigan</t>
        </is>
      </c>
      <c r="D260" s="0" t="inlineStr">
        <is>
          <t>'125688</t>
        </is>
      </c>
      <c r="E260" s="0" t="inlineStr">
        <is>
          <t>BLANK REI W BK:1256882XL/3XL</t>
        </is>
      </c>
      <c r="F260" s="0" t="inlineStr">
        <is>
          <t>'000000000000</t>
        </is>
      </c>
      <c r="G260" s="0" t="inlineStr">
        <is>
          <t>WOMENS</t>
        </is>
      </c>
      <c r="H260" s="0" t="inlineStr">
        <is>
          <t>XL/2XL</t>
        </is>
      </c>
      <c r="I260" s="0">
        <v>64</v>
      </c>
      <c r="J260" s="0">
        <v>100</v>
      </c>
    </row>
    <row r="261" spans="1:10" customHeight="0">
      <c r="A261" s="0">
        <f>HYPERLINK("https://dl.dropboxusercontent.com/scl/fi/sndebh597dw2tfb1naal2/a7501-2blackfg43602.jpg?rlkey=2m3x3wg7j20d8zusz2n95f1xn&amp;dl=0","Click to download Image")</f>
      </c>
      <c r="B261" s="0">
        <f>HYPERLINK("https://dl.dropboxusercontent.com/scl/fi/n3eecbdj03l8vnf9cd2o0/verae-size-charts-cardi.jpg?rlkey=pd1of1ut74k60ylzjnpo07hy9&amp;dl=0","Click to download SizeChart")</f>
      </c>
      <c r="C261" s="0" t="inlineStr">
        <is>
          <t>Cardi Women's Cut Out Hoodie</t>
        </is>
      </c>
      <c r="D261" s="0" t="inlineStr">
        <is>
          <t>'124918</t>
        </is>
      </c>
      <c r="E261" s="0" t="inlineStr">
        <is>
          <t>BLANK CARDI W BK:124918AA-XS</t>
        </is>
      </c>
      <c r="F261" s="0" t="inlineStr">
        <is>
          <t>'899124918038</t>
        </is>
      </c>
      <c r="G261" s="0" t="inlineStr">
        <is>
          <t>WOMENS</t>
        </is>
      </c>
      <c r="H261" s="0" t="inlineStr">
        <is>
          <t>XS</t>
        </is>
      </c>
      <c r="I261" s="0">
        <v>54</v>
      </c>
      <c r="J261" s="0">
        <v>20</v>
      </c>
    </row>
    <row r="262" spans="1:10" customHeight="0">
      <c r="A262" s="0">
        <f>HYPERLINK("https://dl.dropboxusercontent.com/scl/fi/sndebh597dw2tfb1naal2/a7501-2blackfg43602.jpg?rlkey=2m3x3wg7j20d8zusz2n95f1xn&amp;dl=0","Click to download Image")</f>
      </c>
      <c r="B262" s="0">
        <f>HYPERLINK("https://dl.dropboxusercontent.com/scl/fi/n3eecbdj03l8vnf9cd2o0/verae-size-charts-cardi.jpg?rlkey=pd1of1ut74k60ylzjnpo07hy9&amp;dl=0","Click to download SizeChart")</f>
      </c>
      <c r="C262" s="0" t="inlineStr">
        <is>
          <t>Cardi Women's Cut Out Hoodie</t>
        </is>
      </c>
      <c r="D262" s="0" t="inlineStr">
        <is>
          <t>'124918</t>
        </is>
      </c>
      <c r="E262" s="0" t="inlineStr">
        <is>
          <t>BLANK CARDI W BK:124918A-S</t>
        </is>
      </c>
      <c r="F262" s="0" t="inlineStr">
        <is>
          <t>'899124918045</t>
        </is>
      </c>
      <c r="G262" s="0" t="inlineStr">
        <is>
          <t>WOMENS</t>
        </is>
      </c>
      <c r="H262" s="0" t="inlineStr">
        <is>
          <t>S</t>
        </is>
      </c>
      <c r="I262" s="0">
        <v>54</v>
      </c>
      <c r="J262" s="0">
        <v>26</v>
      </c>
    </row>
    <row r="263" spans="1:10" customHeight="0">
      <c r="A263" s="0">
        <f>HYPERLINK("https://dl.dropboxusercontent.com/scl/fi/sndebh597dw2tfb1naal2/a7501-2blackfg43602.jpg?rlkey=2m3x3wg7j20d8zusz2n95f1xn&amp;dl=0","Click to download Image")</f>
      </c>
      <c r="B263" s="0">
        <f>HYPERLINK("https://dl.dropboxusercontent.com/scl/fi/n3eecbdj03l8vnf9cd2o0/verae-size-charts-cardi.jpg?rlkey=pd1of1ut74k60ylzjnpo07hy9&amp;dl=0","Click to download SizeChart")</f>
      </c>
      <c r="C263" s="0" t="inlineStr">
        <is>
          <t>Cardi Women's Cut Out Hoodie</t>
        </is>
      </c>
      <c r="D263" s="0" t="inlineStr">
        <is>
          <t>'124918</t>
        </is>
      </c>
      <c r="E263" s="0" t="inlineStr">
        <is>
          <t>BLANK CARDI W BK:124918B-M</t>
        </is>
      </c>
      <c r="F263" s="0" t="inlineStr">
        <is>
          <t>'899124918052</t>
        </is>
      </c>
      <c r="G263" s="0" t="inlineStr">
        <is>
          <t>WOMENS</t>
        </is>
      </c>
      <c r="H263" s="0" t="inlineStr">
        <is>
          <t>M</t>
        </is>
      </c>
      <c r="I263" s="0">
        <v>54</v>
      </c>
      <c r="J263" s="0">
        <v>40</v>
      </c>
    </row>
    <row r="264" spans="1:10" customHeight="0">
      <c r="A264" s="0">
        <f>HYPERLINK("https://dl.dropboxusercontent.com/scl/fi/sndebh597dw2tfb1naal2/a7501-2blackfg43602.jpg?rlkey=2m3x3wg7j20d8zusz2n95f1xn&amp;dl=0","Click to download Image")</f>
      </c>
      <c r="B264" s="0">
        <f>HYPERLINK("https://dl.dropboxusercontent.com/scl/fi/n3eecbdj03l8vnf9cd2o0/verae-size-charts-cardi.jpg?rlkey=pd1of1ut74k60ylzjnpo07hy9&amp;dl=0","Click to download SizeChart")</f>
      </c>
      <c r="C264" s="0" t="inlineStr">
        <is>
          <t>Cardi Women's Cut Out Hoodie</t>
        </is>
      </c>
      <c r="D264" s="0" t="inlineStr">
        <is>
          <t>'124918</t>
        </is>
      </c>
      <c r="E264" s="0" t="inlineStr">
        <is>
          <t>BLANK CARDI W BK:124918C-L</t>
        </is>
      </c>
      <c r="F264" s="0" t="inlineStr">
        <is>
          <t>'899124918069</t>
        </is>
      </c>
      <c r="G264" s="0" t="inlineStr">
        <is>
          <t>WOMENS</t>
        </is>
      </c>
      <c r="H264" s="0" t="inlineStr">
        <is>
          <t>L</t>
        </is>
      </c>
      <c r="I264" s="0">
        <v>54</v>
      </c>
      <c r="J264" s="0">
        <v>47</v>
      </c>
    </row>
    <row r="265" spans="1:10" customHeight="0">
      <c r="A265" s="0">
        <f>HYPERLINK("https://dl.dropboxusercontent.com/scl/fi/sndebh597dw2tfb1naal2/a7501-2blackfg43602.jpg?rlkey=2m3x3wg7j20d8zusz2n95f1xn&amp;dl=0","Click to download Image")</f>
      </c>
      <c r="B265" s="0">
        <f>HYPERLINK("https://dl.dropboxusercontent.com/scl/fi/n3eecbdj03l8vnf9cd2o0/verae-size-charts-cardi.jpg?rlkey=pd1of1ut74k60ylzjnpo07hy9&amp;dl=0","Click to download SizeChart")</f>
      </c>
      <c r="C265" s="0" t="inlineStr">
        <is>
          <t>Cardi Women's Cut Out Hoodie</t>
        </is>
      </c>
      <c r="D265" s="0" t="inlineStr">
        <is>
          <t>'124918</t>
        </is>
      </c>
      <c r="E265" s="0" t="inlineStr">
        <is>
          <t>BLANK CARDI W BK:124918D-XL</t>
        </is>
      </c>
      <c r="F265" s="0" t="inlineStr">
        <is>
          <t>'899124918076</t>
        </is>
      </c>
      <c r="G265" s="0" t="inlineStr">
        <is>
          <t>WOMENS</t>
        </is>
      </c>
      <c r="H265" s="0" t="inlineStr">
        <is>
          <t>XL</t>
        </is>
      </c>
      <c r="I265" s="0">
        <v>54</v>
      </c>
      <c r="J265" s="0">
        <v>48</v>
      </c>
    </row>
    <row r="266" spans="1:10" customHeight="0">
      <c r="A266" s="0">
        <f>HYPERLINK("https://dl.dropboxusercontent.com/scl/fi/sndebh597dw2tfb1naal2/a7501-2blackfg43602.jpg?rlkey=2m3x3wg7j20d8zusz2n95f1xn&amp;dl=0","Click to download Image")</f>
      </c>
      <c r="B266" s="0">
        <f>HYPERLINK("https://dl.dropboxusercontent.com/scl/fi/n3eecbdj03l8vnf9cd2o0/verae-size-charts-cardi.jpg?rlkey=pd1of1ut74k60ylzjnpo07hy9&amp;dl=0","Click to download SizeChart")</f>
      </c>
      <c r="C266" s="0" t="inlineStr">
        <is>
          <t>Cardi Women's Cut Out Hoodie</t>
        </is>
      </c>
      <c r="D266" s="0" t="inlineStr">
        <is>
          <t>'124918</t>
        </is>
      </c>
      <c r="E266" s="0" t="inlineStr">
        <is>
          <t>BLANK CARDI W BK:124918E-2XL</t>
        </is>
      </c>
      <c r="F266" s="0" t="inlineStr">
        <is>
          <t>'899124918083</t>
        </is>
      </c>
      <c r="G266" s="0" t="inlineStr">
        <is>
          <t>WOMENS</t>
        </is>
      </c>
      <c r="H266" s="0" t="inlineStr">
        <is>
          <t>2XL</t>
        </is>
      </c>
      <c r="I266" s="0">
        <v>56</v>
      </c>
      <c r="J266" s="0">
        <v>27</v>
      </c>
    </row>
    <row r="267" spans="1:10" customHeight="0">
      <c r="A267" s="0">
        <f>HYPERLINK("https://dl.dropboxusercontent.com/scl/fi/sndebh597dw2tfb1naal2/a7501-2blackfg43602.jpg?rlkey=2m3x3wg7j20d8zusz2n95f1xn&amp;dl=0","Click to download Image")</f>
      </c>
      <c r="B267" s="0">
        <f>HYPERLINK("https://dl.dropboxusercontent.com/scl/fi/n3eecbdj03l8vnf9cd2o0/verae-size-charts-cardi.jpg?rlkey=pd1of1ut74k60ylzjnpo07hy9&amp;dl=0","Click to download SizeChart")</f>
      </c>
      <c r="C267" s="0" t="inlineStr">
        <is>
          <t>Cardi Women's Cut Out Hoodie</t>
        </is>
      </c>
      <c r="D267" s="0" t="inlineStr">
        <is>
          <t>'124918</t>
        </is>
      </c>
      <c r="E267" s="0" t="inlineStr">
        <is>
          <t>BLANK CARDI W BK:124918F-3XL</t>
        </is>
      </c>
      <c r="F267" s="0" t="inlineStr">
        <is>
          <t>'899124918090</t>
        </is>
      </c>
      <c r="G267" s="0" t="inlineStr">
        <is>
          <t>WOMENS</t>
        </is>
      </c>
      <c r="H267" s="0" t="inlineStr">
        <is>
          <t>3XL</t>
        </is>
      </c>
      <c r="I267" s="0">
        <v>56</v>
      </c>
      <c r="J267" s="0">
        <v>17</v>
      </c>
    </row>
    <row r="268" spans="1:10" customHeight="0">
      <c r="A268" s="0">
        <f>HYPERLINK("https://dl.dropboxusercontent.com/scl/fi/tl3qvhd2ddk5hqygcw0k0/a7503-3fg288978.jpg?rlkey=s9v88ednllbatrluhoe0srgt0&amp;dl=0","Click to download Image")</f>
      </c>
      <c r="B268" s="0">
        <f>HYPERLINK("https://dl.dropboxusercontent.com/scl/fi/n3eecbdj03l8vnf9cd2o0/verae-size-charts-cardi.jpg?rlkey=pd1of1ut74k60ylzjnpo07hy9&amp;dl=0","Click to download SizeChart")</f>
      </c>
      <c r="C268" s="0" t="inlineStr">
        <is>
          <t>Cardi Women's Cut Out Hoodie</t>
        </is>
      </c>
      <c r="D268" s="0" t="inlineStr">
        <is>
          <t>'126321</t>
        </is>
      </c>
      <c r="E268" s="0" t="inlineStr">
        <is>
          <t>BLANK CARDI W DG:126321AA-XS</t>
        </is>
      </c>
      <c r="F268" s="0" t="inlineStr">
        <is>
          <t>'899126321034</t>
        </is>
      </c>
      <c r="G268" s="0" t="inlineStr">
        <is>
          <t>WOMENS</t>
        </is>
      </c>
      <c r="H268" s="0" t="inlineStr">
        <is>
          <t>XS</t>
        </is>
      </c>
      <c r="I268" s="0">
        <v>54</v>
      </c>
      <c r="J268" s="0">
        <v>20</v>
      </c>
    </row>
    <row r="269" spans="1:10" customHeight="0">
      <c r="A269" s="0">
        <f>HYPERLINK("https://dl.dropboxusercontent.com/scl/fi/tl3qvhd2ddk5hqygcw0k0/a7503-3fg288978.jpg?rlkey=s9v88ednllbatrluhoe0srgt0&amp;dl=0","Click to download Image")</f>
      </c>
      <c r="B269" s="0">
        <f>HYPERLINK("https://dl.dropboxusercontent.com/scl/fi/n3eecbdj03l8vnf9cd2o0/verae-size-charts-cardi.jpg?rlkey=pd1of1ut74k60ylzjnpo07hy9&amp;dl=0","Click to download SizeChart")</f>
      </c>
      <c r="C269" s="0" t="inlineStr">
        <is>
          <t>Cardi Women's Cut Out Hoodie</t>
        </is>
      </c>
      <c r="D269" s="0" t="inlineStr">
        <is>
          <t>'126321</t>
        </is>
      </c>
      <c r="E269" s="0" t="inlineStr">
        <is>
          <t>BLANK CARDI W DG:126321A-S</t>
        </is>
      </c>
      <c r="F269" s="0" t="inlineStr">
        <is>
          <t>'899126321041</t>
        </is>
      </c>
      <c r="G269" s="0" t="inlineStr">
        <is>
          <t>WOMENS</t>
        </is>
      </c>
      <c r="H269" s="0" t="inlineStr">
        <is>
          <t>S</t>
        </is>
      </c>
      <c r="I269" s="0">
        <v>54</v>
      </c>
      <c r="J269" s="0">
        <v>30</v>
      </c>
    </row>
    <row r="270" spans="1:10" customHeight="0">
      <c r="A270" s="0">
        <f>HYPERLINK("https://dl.dropboxusercontent.com/scl/fi/tl3qvhd2ddk5hqygcw0k0/a7503-3fg288978.jpg?rlkey=s9v88ednllbatrluhoe0srgt0&amp;dl=0","Click to download Image")</f>
      </c>
      <c r="B270" s="0">
        <f>HYPERLINK("https://dl.dropboxusercontent.com/scl/fi/n3eecbdj03l8vnf9cd2o0/verae-size-charts-cardi.jpg?rlkey=pd1of1ut74k60ylzjnpo07hy9&amp;dl=0","Click to download SizeChart")</f>
      </c>
      <c r="C270" s="0" t="inlineStr">
        <is>
          <t>Cardi Women's Cut Out Hoodie</t>
        </is>
      </c>
      <c r="D270" s="0" t="inlineStr">
        <is>
          <t>'126321</t>
        </is>
      </c>
      <c r="E270" s="0" t="inlineStr">
        <is>
          <t>BLANK CARDI W DG:126321B-M</t>
        </is>
      </c>
      <c r="F270" s="0" t="inlineStr">
        <is>
          <t>'899126321058</t>
        </is>
      </c>
      <c r="G270" s="0" t="inlineStr">
        <is>
          <t>WOMENS</t>
        </is>
      </c>
      <c r="H270" s="0" t="inlineStr">
        <is>
          <t>M</t>
        </is>
      </c>
      <c r="I270" s="0">
        <v>54</v>
      </c>
      <c r="J270" s="0">
        <v>50</v>
      </c>
    </row>
    <row r="271" spans="1:10" customHeight="0">
      <c r="A271" s="0">
        <f>HYPERLINK("https://dl.dropboxusercontent.com/scl/fi/tl3qvhd2ddk5hqygcw0k0/a7503-3fg288978.jpg?rlkey=s9v88ednllbatrluhoe0srgt0&amp;dl=0","Click to download Image")</f>
      </c>
      <c r="B271" s="0">
        <f>HYPERLINK("https://dl.dropboxusercontent.com/scl/fi/n3eecbdj03l8vnf9cd2o0/verae-size-charts-cardi.jpg?rlkey=pd1of1ut74k60ylzjnpo07hy9&amp;dl=0","Click to download SizeChart")</f>
      </c>
      <c r="C271" s="0" t="inlineStr">
        <is>
          <t>Cardi Women's Cut Out Hoodie</t>
        </is>
      </c>
      <c r="D271" s="0" t="inlineStr">
        <is>
          <t>'126321</t>
        </is>
      </c>
      <c r="E271" s="0" t="inlineStr">
        <is>
          <t>BLANK CARDI W DG:126321C-L</t>
        </is>
      </c>
      <c r="F271" s="0" t="inlineStr">
        <is>
          <t>'899126321065</t>
        </is>
      </c>
      <c r="G271" s="0" t="inlineStr">
        <is>
          <t>WOMENS</t>
        </is>
      </c>
      <c r="H271" s="0" t="inlineStr">
        <is>
          <t>L</t>
        </is>
      </c>
      <c r="I271" s="0">
        <v>54</v>
      </c>
      <c r="J271" s="0">
        <v>50</v>
      </c>
    </row>
    <row r="272" spans="1:10" customHeight="0">
      <c r="A272" s="0">
        <f>HYPERLINK("https://dl.dropboxusercontent.com/scl/fi/tl3qvhd2ddk5hqygcw0k0/a7503-3fg288978.jpg?rlkey=s9v88ednllbatrluhoe0srgt0&amp;dl=0","Click to download Image")</f>
      </c>
      <c r="B272" s="0">
        <f>HYPERLINK("https://dl.dropboxusercontent.com/scl/fi/n3eecbdj03l8vnf9cd2o0/verae-size-charts-cardi.jpg?rlkey=pd1of1ut74k60ylzjnpo07hy9&amp;dl=0","Click to download SizeChart")</f>
      </c>
      <c r="C272" s="0" t="inlineStr">
        <is>
          <t>Cardi Women's Cut Out Hoodie</t>
        </is>
      </c>
      <c r="D272" s="0" t="inlineStr">
        <is>
          <t>'126321</t>
        </is>
      </c>
      <c r="E272" s="0" t="inlineStr">
        <is>
          <t>BLANK CARDI W DG:126321D-XL</t>
        </is>
      </c>
      <c r="F272" s="0" t="inlineStr">
        <is>
          <t>'899126321072</t>
        </is>
      </c>
      <c r="G272" s="0" t="inlineStr">
        <is>
          <t>WOMENS</t>
        </is>
      </c>
      <c r="H272" s="0" t="inlineStr">
        <is>
          <t>XL</t>
        </is>
      </c>
      <c r="I272" s="0">
        <v>54</v>
      </c>
      <c r="J272" s="0">
        <v>49</v>
      </c>
    </row>
    <row r="273" spans="1:10" customHeight="0">
      <c r="A273" s="0">
        <f>HYPERLINK("https://dl.dropboxusercontent.com/scl/fi/tl3qvhd2ddk5hqygcw0k0/a7503-3fg288978.jpg?rlkey=s9v88ednllbatrluhoe0srgt0&amp;dl=0","Click to download Image")</f>
      </c>
      <c r="B273" s="0">
        <f>HYPERLINK("https://dl.dropboxusercontent.com/scl/fi/n3eecbdj03l8vnf9cd2o0/verae-size-charts-cardi.jpg?rlkey=pd1of1ut74k60ylzjnpo07hy9&amp;dl=0","Click to download SizeChart")</f>
      </c>
      <c r="C273" s="0" t="inlineStr">
        <is>
          <t>Cardi Women's Cut Out Hoodie</t>
        </is>
      </c>
      <c r="D273" s="0" t="inlineStr">
        <is>
          <t>'126321</t>
        </is>
      </c>
      <c r="E273" s="0" t="inlineStr">
        <is>
          <t>BLANK CARDI W DG:126321E-2XL</t>
        </is>
      </c>
      <c r="F273" s="0" t="inlineStr">
        <is>
          <t>'899126321089</t>
        </is>
      </c>
      <c r="G273" s="0" t="inlineStr">
        <is>
          <t>WOMENS</t>
        </is>
      </c>
      <c r="H273" s="0" t="inlineStr">
        <is>
          <t>2XL</t>
        </is>
      </c>
      <c r="I273" s="0">
        <v>56</v>
      </c>
      <c r="J273" s="0">
        <v>30</v>
      </c>
    </row>
    <row r="274" spans="1:10" customHeight="0">
      <c r="A274" s="0">
        <f>HYPERLINK("https://dl.dropboxusercontent.com/scl/fi/tl3qvhd2ddk5hqygcw0k0/a7503-3fg288978.jpg?rlkey=s9v88ednllbatrluhoe0srgt0&amp;dl=0","Click to download Image")</f>
      </c>
      <c r="B274" s="0">
        <f>HYPERLINK("https://dl.dropboxusercontent.com/scl/fi/n3eecbdj03l8vnf9cd2o0/verae-size-charts-cardi.jpg?rlkey=pd1of1ut74k60ylzjnpo07hy9&amp;dl=0","Click to download SizeChart")</f>
      </c>
      <c r="C274" s="0" t="inlineStr">
        <is>
          <t>Cardi Women's Cut Out Hoodie</t>
        </is>
      </c>
      <c r="D274" s="0" t="inlineStr">
        <is>
          <t>'126321</t>
        </is>
      </c>
      <c r="E274" s="0" t="inlineStr">
        <is>
          <t>BLANK CARDI W DG:126321F-3XL</t>
        </is>
      </c>
      <c r="F274" s="0" t="inlineStr">
        <is>
          <t>'899126321096</t>
        </is>
      </c>
      <c r="G274" s="0" t="inlineStr">
        <is>
          <t>WOMENS</t>
        </is>
      </c>
      <c r="H274" s="0" t="inlineStr">
        <is>
          <t>3XL</t>
        </is>
      </c>
      <c r="I274" s="0">
        <v>56</v>
      </c>
      <c r="J274" s="0">
        <v>20</v>
      </c>
    </row>
    <row r="275" spans="1:10" customHeight="0">
      <c r="A275" s="0">
        <f>HYPERLINK("https://dl.dropboxusercontent.com/scl/fi/z2ve2amegv4f5mx3ye2fe/8946fg61776.jpg?rlkey=y43fmiww835f61t7f8jh9ttz8&amp;dl=0","Click to download Image")</f>
      </c>
      <c r="B275" s="0">
        <f>HYPERLINK("https://dl.dropboxusercontent.com/scl/fi/n3eecbdj03l8vnf9cd2o0/verae-size-charts-cardi.jpg?rlkey=pd1of1ut74k60ylzjnpo07hy9&amp;dl=0","Click to download SizeChart")</f>
      </c>
      <c r="C275" s="0" t="inlineStr">
        <is>
          <t>Cardi Women's Cut Out Hoodie</t>
        </is>
      </c>
      <c r="D275" s="0" t="inlineStr">
        <is>
          <t>'126325</t>
        </is>
      </c>
      <c r="E275" s="0" t="inlineStr">
        <is>
          <t>BLANK CARDI W LG:126325AA-XS</t>
        </is>
      </c>
      <c r="F275" s="0" t="inlineStr">
        <is>
          <t>'899126325032</t>
        </is>
      </c>
      <c r="G275" s="0" t="inlineStr">
        <is>
          <t>WOMENS</t>
        </is>
      </c>
      <c r="H275" s="0" t="inlineStr">
        <is>
          <t>XS</t>
        </is>
      </c>
      <c r="I275" s="0">
        <v>54</v>
      </c>
      <c r="J275" s="0">
        <v>20</v>
      </c>
    </row>
    <row r="276" spans="1:10" customHeight="0">
      <c r="A276" s="0">
        <f>HYPERLINK("https://dl.dropboxusercontent.com/scl/fi/z2ve2amegv4f5mx3ye2fe/8946fg61776.jpg?rlkey=y43fmiww835f61t7f8jh9ttz8&amp;dl=0","Click to download Image")</f>
      </c>
      <c r="B276" s="0">
        <f>HYPERLINK("https://dl.dropboxusercontent.com/scl/fi/n3eecbdj03l8vnf9cd2o0/verae-size-charts-cardi.jpg?rlkey=pd1of1ut74k60ylzjnpo07hy9&amp;dl=0","Click to download SizeChart")</f>
      </c>
      <c r="C276" s="0" t="inlineStr">
        <is>
          <t>Cardi Women's Cut Out Hoodie</t>
        </is>
      </c>
      <c r="D276" s="0" t="inlineStr">
        <is>
          <t>'126325</t>
        </is>
      </c>
      <c r="E276" s="0" t="inlineStr">
        <is>
          <t>BLANK CARDI W LG:126325A-S</t>
        </is>
      </c>
      <c r="F276" s="0" t="inlineStr">
        <is>
          <t>'899126325049</t>
        </is>
      </c>
      <c r="G276" s="0" t="inlineStr">
        <is>
          <t>WOMENS</t>
        </is>
      </c>
      <c r="H276" s="0" t="inlineStr">
        <is>
          <t>S</t>
        </is>
      </c>
      <c r="I276" s="0">
        <v>54</v>
      </c>
      <c r="J276" s="0">
        <v>28</v>
      </c>
    </row>
    <row r="277" spans="1:10" customHeight="0">
      <c r="A277" s="0">
        <f>HYPERLINK("https://dl.dropboxusercontent.com/scl/fi/z2ve2amegv4f5mx3ye2fe/8946fg61776.jpg?rlkey=y43fmiww835f61t7f8jh9ttz8&amp;dl=0","Click to download Image")</f>
      </c>
      <c r="B277" s="0">
        <f>HYPERLINK("https://dl.dropboxusercontent.com/scl/fi/n3eecbdj03l8vnf9cd2o0/verae-size-charts-cardi.jpg?rlkey=pd1of1ut74k60ylzjnpo07hy9&amp;dl=0","Click to download SizeChart")</f>
      </c>
      <c r="C277" s="0" t="inlineStr">
        <is>
          <t>Cardi Women's Cut Out Hoodie</t>
        </is>
      </c>
      <c r="D277" s="0" t="inlineStr">
        <is>
          <t>'126325</t>
        </is>
      </c>
      <c r="E277" s="0" t="inlineStr">
        <is>
          <t>BLANK CARDI W LG:126325B-M</t>
        </is>
      </c>
      <c r="F277" s="0" t="inlineStr">
        <is>
          <t>'899126325056</t>
        </is>
      </c>
      <c r="G277" s="0" t="inlineStr">
        <is>
          <t>WOMENS</t>
        </is>
      </c>
      <c r="H277" s="0" t="inlineStr">
        <is>
          <t>M</t>
        </is>
      </c>
      <c r="I277" s="0">
        <v>54</v>
      </c>
      <c r="J277" s="0">
        <v>47</v>
      </c>
    </row>
    <row r="278" spans="1:10" customHeight="0">
      <c r="A278" s="0">
        <f>HYPERLINK("https://dl.dropboxusercontent.com/scl/fi/z2ve2amegv4f5mx3ye2fe/8946fg61776.jpg?rlkey=y43fmiww835f61t7f8jh9ttz8&amp;dl=0","Click to download Image")</f>
      </c>
      <c r="B278" s="0">
        <f>HYPERLINK("https://dl.dropboxusercontent.com/scl/fi/n3eecbdj03l8vnf9cd2o0/verae-size-charts-cardi.jpg?rlkey=pd1of1ut74k60ylzjnpo07hy9&amp;dl=0","Click to download SizeChart")</f>
      </c>
      <c r="C278" s="0" t="inlineStr">
        <is>
          <t>Cardi Women's Cut Out Hoodie</t>
        </is>
      </c>
      <c r="D278" s="0" t="inlineStr">
        <is>
          <t>'126325</t>
        </is>
      </c>
      <c r="E278" s="0" t="inlineStr">
        <is>
          <t>BLANK CARDI W LG:126325C-L</t>
        </is>
      </c>
      <c r="F278" s="0" t="inlineStr">
        <is>
          <t>'899126325063</t>
        </is>
      </c>
      <c r="G278" s="0" t="inlineStr">
        <is>
          <t>WOMENS</t>
        </is>
      </c>
      <c r="H278" s="0" t="inlineStr">
        <is>
          <t>L</t>
        </is>
      </c>
      <c r="I278" s="0">
        <v>54</v>
      </c>
      <c r="J278" s="0">
        <v>47</v>
      </c>
    </row>
    <row r="279" spans="1:10" customHeight="0">
      <c r="A279" s="0">
        <f>HYPERLINK("https://dl.dropboxusercontent.com/scl/fi/z2ve2amegv4f5mx3ye2fe/8946fg61776.jpg?rlkey=y43fmiww835f61t7f8jh9ttz8&amp;dl=0","Click to download Image")</f>
      </c>
      <c r="B279" s="0">
        <f>HYPERLINK("https://dl.dropboxusercontent.com/scl/fi/n3eecbdj03l8vnf9cd2o0/verae-size-charts-cardi.jpg?rlkey=pd1of1ut74k60ylzjnpo07hy9&amp;dl=0","Click to download SizeChart")</f>
      </c>
      <c r="C279" s="0" t="inlineStr">
        <is>
          <t>Cardi Women's Cut Out Hoodie</t>
        </is>
      </c>
      <c r="D279" s="0" t="inlineStr">
        <is>
          <t>'126325</t>
        </is>
      </c>
      <c r="E279" s="0" t="inlineStr">
        <is>
          <t>BLANK CARDI W LG:126325D-XL</t>
        </is>
      </c>
      <c r="F279" s="0" t="inlineStr">
        <is>
          <t>'899126325070</t>
        </is>
      </c>
      <c r="G279" s="0" t="inlineStr">
        <is>
          <t>WOMENS</t>
        </is>
      </c>
      <c r="H279" s="0" t="inlineStr">
        <is>
          <t>XL</t>
        </is>
      </c>
      <c r="I279" s="0">
        <v>54</v>
      </c>
      <c r="J279" s="0">
        <v>48</v>
      </c>
    </row>
    <row r="280" spans="1:10" customHeight="0">
      <c r="A280" s="0">
        <f>HYPERLINK("https://dl.dropboxusercontent.com/scl/fi/z2ve2amegv4f5mx3ye2fe/8946fg61776.jpg?rlkey=y43fmiww835f61t7f8jh9ttz8&amp;dl=0","Click to download Image")</f>
      </c>
      <c r="B280" s="0">
        <f>HYPERLINK("https://dl.dropboxusercontent.com/scl/fi/n3eecbdj03l8vnf9cd2o0/verae-size-charts-cardi.jpg?rlkey=pd1of1ut74k60ylzjnpo07hy9&amp;dl=0","Click to download SizeChart")</f>
      </c>
      <c r="C280" s="0" t="inlineStr">
        <is>
          <t>Cardi Women's Cut Out Hoodie</t>
        </is>
      </c>
      <c r="D280" s="0" t="inlineStr">
        <is>
          <t>'126325</t>
        </is>
      </c>
      <c r="E280" s="0" t="inlineStr">
        <is>
          <t>BLANK CARDI W LG:126325E-2XL</t>
        </is>
      </c>
      <c r="F280" s="0" t="inlineStr">
        <is>
          <t>'899126325087</t>
        </is>
      </c>
      <c r="G280" s="0" t="inlineStr">
        <is>
          <t>WOMENS</t>
        </is>
      </c>
      <c r="H280" s="0" t="inlineStr">
        <is>
          <t>2XL</t>
        </is>
      </c>
      <c r="I280" s="0">
        <v>56</v>
      </c>
      <c r="J280" s="0">
        <v>30</v>
      </c>
    </row>
    <row r="281" spans="1:10" customHeight="0">
      <c r="A281" s="0">
        <f>HYPERLINK("https://dl.dropboxusercontent.com/scl/fi/z2ve2amegv4f5mx3ye2fe/8946fg61776.jpg?rlkey=y43fmiww835f61t7f8jh9ttz8&amp;dl=0","Click to download Image")</f>
      </c>
      <c r="B281" s="0">
        <f>HYPERLINK("https://dl.dropboxusercontent.com/scl/fi/n3eecbdj03l8vnf9cd2o0/verae-size-charts-cardi.jpg?rlkey=pd1of1ut74k60ylzjnpo07hy9&amp;dl=0","Click to download SizeChart")</f>
      </c>
      <c r="C281" s="0" t="inlineStr">
        <is>
          <t>Cardi Women's Cut Out Hoodie</t>
        </is>
      </c>
      <c r="D281" s="0" t="inlineStr">
        <is>
          <t>'126325</t>
        </is>
      </c>
      <c r="E281" s="0" t="inlineStr">
        <is>
          <t>BLANK CARDI W LG:126325F-3XL</t>
        </is>
      </c>
      <c r="F281" s="0" t="inlineStr">
        <is>
          <t>'899126325094</t>
        </is>
      </c>
      <c r="G281" s="0" t="inlineStr">
        <is>
          <t>WOMENS</t>
        </is>
      </c>
      <c r="H281" s="0" t="inlineStr">
        <is>
          <t>3XL</t>
        </is>
      </c>
      <c r="I281" s="0">
        <v>56</v>
      </c>
      <c r="J281" s="0">
        <v>19</v>
      </c>
    </row>
    <row r="282" spans="1:10" customHeight="0">
      <c r="A282" s="0">
        <f>HYPERLINK("https://dl.dropboxusercontent.com/scl/fi/uzzz422lsxfpmexw8rvv4/dsc621220702.jpg?rlkey=d7yefsj7tc1jvamgor9m0shad&amp;dl=0","Click to download Image")</f>
      </c>
      <c r="B282" s="0">
        <f>HYPERLINK("https://dl.dropboxusercontent.com/scl/fi/n3eecbdj03l8vnf9cd2o0/verae-size-charts-cardi.jpg?rlkey=pd1of1ut74k60ylzjnpo07hy9&amp;dl=0","Click to download SizeChart")</f>
      </c>
      <c r="C282" s="0" t="inlineStr">
        <is>
          <t>Cardi Women's Cut Out Hoodie</t>
        </is>
      </c>
      <c r="D282" s="0" t="inlineStr">
        <is>
          <t>'126322</t>
        </is>
      </c>
      <c r="E282" s="0" t="inlineStr">
        <is>
          <t>BLANK CARDI W GN:126322AA-XS</t>
        </is>
      </c>
      <c r="F282" s="0" t="inlineStr">
        <is>
          <t>'899126322031</t>
        </is>
      </c>
      <c r="G282" s="0" t="inlineStr">
        <is>
          <t>WOMENS</t>
        </is>
      </c>
      <c r="H282" s="0" t="inlineStr">
        <is>
          <t>XS</t>
        </is>
      </c>
      <c r="I282" s="0">
        <v>54</v>
      </c>
      <c r="J282" s="0">
        <v>20</v>
      </c>
    </row>
    <row r="283" spans="1:10" customHeight="0">
      <c r="A283" s="0">
        <f>HYPERLINK("https://dl.dropboxusercontent.com/scl/fi/uzzz422lsxfpmexw8rvv4/dsc621220702.jpg?rlkey=d7yefsj7tc1jvamgor9m0shad&amp;dl=0","Click to download Image")</f>
      </c>
      <c r="B283" s="0">
        <f>HYPERLINK("https://dl.dropboxusercontent.com/scl/fi/n3eecbdj03l8vnf9cd2o0/verae-size-charts-cardi.jpg?rlkey=pd1of1ut74k60ylzjnpo07hy9&amp;dl=0","Click to download SizeChart")</f>
      </c>
      <c r="C283" s="0" t="inlineStr">
        <is>
          <t>Cardi Women's Cut Out Hoodie</t>
        </is>
      </c>
      <c r="D283" s="0" t="inlineStr">
        <is>
          <t>'126322</t>
        </is>
      </c>
      <c r="E283" s="0" t="inlineStr">
        <is>
          <t>BLANK CARDI W GN:126322A-S</t>
        </is>
      </c>
      <c r="F283" s="0" t="inlineStr">
        <is>
          <t>'899126322048</t>
        </is>
      </c>
      <c r="G283" s="0" t="inlineStr">
        <is>
          <t>WOMENS</t>
        </is>
      </c>
      <c r="H283" s="0" t="inlineStr">
        <is>
          <t>S</t>
        </is>
      </c>
      <c r="I283" s="0">
        <v>54</v>
      </c>
      <c r="J283" s="0">
        <v>28</v>
      </c>
    </row>
    <row r="284" spans="1:10" customHeight="0">
      <c r="A284" s="0">
        <f>HYPERLINK("https://dl.dropboxusercontent.com/scl/fi/uzzz422lsxfpmexw8rvv4/dsc621220702.jpg?rlkey=d7yefsj7tc1jvamgor9m0shad&amp;dl=0","Click to download Image")</f>
      </c>
      <c r="B284" s="0">
        <f>HYPERLINK("https://dl.dropboxusercontent.com/scl/fi/n3eecbdj03l8vnf9cd2o0/verae-size-charts-cardi.jpg?rlkey=pd1of1ut74k60ylzjnpo07hy9&amp;dl=0","Click to download SizeChart")</f>
      </c>
      <c r="C284" s="0" t="inlineStr">
        <is>
          <t>Cardi Women's Cut Out Hoodie</t>
        </is>
      </c>
      <c r="D284" s="0" t="inlineStr">
        <is>
          <t>'126322</t>
        </is>
      </c>
      <c r="E284" s="0" t="inlineStr">
        <is>
          <t>BLANK CARDI W GN:126322B-M</t>
        </is>
      </c>
      <c r="F284" s="0" t="inlineStr">
        <is>
          <t>'899126322055</t>
        </is>
      </c>
      <c r="G284" s="0" t="inlineStr">
        <is>
          <t>WOMENS</t>
        </is>
      </c>
      <c r="H284" s="0" t="inlineStr">
        <is>
          <t>M</t>
        </is>
      </c>
      <c r="I284" s="0">
        <v>54</v>
      </c>
      <c r="J284" s="0">
        <v>48</v>
      </c>
    </row>
    <row r="285" spans="1:10" customHeight="0">
      <c r="A285" s="0">
        <f>HYPERLINK("https://dl.dropboxusercontent.com/scl/fi/uzzz422lsxfpmexw8rvv4/dsc621220702.jpg?rlkey=d7yefsj7tc1jvamgor9m0shad&amp;dl=0","Click to download Image")</f>
      </c>
      <c r="B285" s="0">
        <f>HYPERLINK("https://dl.dropboxusercontent.com/scl/fi/n3eecbdj03l8vnf9cd2o0/verae-size-charts-cardi.jpg?rlkey=pd1of1ut74k60ylzjnpo07hy9&amp;dl=0","Click to download SizeChart")</f>
      </c>
      <c r="C285" s="0" t="inlineStr">
        <is>
          <t>Cardi Women's Cut Out Hoodie</t>
        </is>
      </c>
      <c r="D285" s="0" t="inlineStr">
        <is>
          <t>'126322</t>
        </is>
      </c>
      <c r="E285" s="0" t="inlineStr">
        <is>
          <t>BLANK CARDI W GN:126322C-L</t>
        </is>
      </c>
      <c r="F285" s="0" t="inlineStr">
        <is>
          <t>'899126322062</t>
        </is>
      </c>
      <c r="G285" s="0" t="inlineStr">
        <is>
          <t>WOMENS</t>
        </is>
      </c>
      <c r="H285" s="0" t="inlineStr">
        <is>
          <t>L</t>
        </is>
      </c>
      <c r="I285" s="0">
        <v>54</v>
      </c>
      <c r="J285" s="0">
        <v>48</v>
      </c>
    </row>
    <row r="286" spans="1:10" customHeight="0">
      <c r="A286" s="0">
        <f>HYPERLINK("https://dl.dropboxusercontent.com/scl/fi/uzzz422lsxfpmexw8rvv4/dsc621220702.jpg?rlkey=d7yefsj7tc1jvamgor9m0shad&amp;dl=0","Click to download Image")</f>
      </c>
      <c r="B286" s="0">
        <f>HYPERLINK("https://dl.dropboxusercontent.com/scl/fi/n3eecbdj03l8vnf9cd2o0/verae-size-charts-cardi.jpg?rlkey=pd1of1ut74k60ylzjnpo07hy9&amp;dl=0","Click to download SizeChart")</f>
      </c>
      <c r="C286" s="0" t="inlineStr">
        <is>
          <t>Cardi Women's Cut Out Hoodie</t>
        </is>
      </c>
      <c r="D286" s="0" t="inlineStr">
        <is>
          <t>'126322</t>
        </is>
      </c>
      <c r="E286" s="0" t="inlineStr">
        <is>
          <t>BLANK CARDI W GN:126322D-XL</t>
        </is>
      </c>
      <c r="F286" s="0" t="inlineStr">
        <is>
          <t>'899126322079</t>
        </is>
      </c>
      <c r="G286" s="0" t="inlineStr">
        <is>
          <t>WOMENS</t>
        </is>
      </c>
      <c r="H286" s="0" t="inlineStr">
        <is>
          <t>XL</t>
        </is>
      </c>
      <c r="I286" s="0">
        <v>54</v>
      </c>
      <c r="J286" s="0">
        <v>49</v>
      </c>
    </row>
    <row r="287" spans="1:10" customHeight="0">
      <c r="A287" s="0">
        <f>HYPERLINK("https://dl.dropboxusercontent.com/scl/fi/uzzz422lsxfpmexw8rvv4/dsc621220702.jpg?rlkey=d7yefsj7tc1jvamgor9m0shad&amp;dl=0","Click to download Image")</f>
      </c>
      <c r="B287" s="0">
        <f>HYPERLINK("https://dl.dropboxusercontent.com/scl/fi/n3eecbdj03l8vnf9cd2o0/verae-size-charts-cardi.jpg?rlkey=pd1of1ut74k60ylzjnpo07hy9&amp;dl=0","Click to download SizeChart")</f>
      </c>
      <c r="C287" s="0" t="inlineStr">
        <is>
          <t>Cardi Women's Cut Out Hoodie</t>
        </is>
      </c>
      <c r="D287" s="0" t="inlineStr">
        <is>
          <t>'126322</t>
        </is>
      </c>
      <c r="E287" s="0" t="inlineStr">
        <is>
          <t>BLANK CARDI W GN:126322E-2XL</t>
        </is>
      </c>
      <c r="F287" s="0" t="inlineStr">
        <is>
          <t>'899126322086</t>
        </is>
      </c>
      <c r="G287" s="0" t="inlineStr">
        <is>
          <t>WOMENS</t>
        </is>
      </c>
      <c r="H287" s="0" t="inlineStr">
        <is>
          <t>2XL</t>
        </is>
      </c>
      <c r="I287" s="0">
        <v>56</v>
      </c>
      <c r="J287" s="0">
        <v>30</v>
      </c>
    </row>
    <row r="288" spans="1:10" customHeight="0">
      <c r="A288" s="0">
        <f>HYPERLINK("https://dl.dropboxusercontent.com/scl/fi/uzzz422lsxfpmexw8rvv4/dsc621220702.jpg?rlkey=d7yefsj7tc1jvamgor9m0shad&amp;dl=0","Click to download Image")</f>
      </c>
      <c r="B288" s="0">
        <f>HYPERLINK("https://dl.dropboxusercontent.com/scl/fi/n3eecbdj03l8vnf9cd2o0/verae-size-charts-cardi.jpg?rlkey=pd1of1ut74k60ylzjnpo07hy9&amp;dl=0","Click to download SizeChart")</f>
      </c>
      <c r="C288" s="0" t="inlineStr">
        <is>
          <t>Cardi Women's Cut Out Hoodie</t>
        </is>
      </c>
      <c r="D288" s="0" t="inlineStr">
        <is>
          <t>'126322</t>
        </is>
      </c>
      <c r="E288" s="0" t="inlineStr">
        <is>
          <t>BLANK CARDI W GN:126322F-3XL</t>
        </is>
      </c>
      <c r="F288" s="0" t="inlineStr">
        <is>
          <t>'899126322093</t>
        </is>
      </c>
      <c r="G288" s="0" t="inlineStr">
        <is>
          <t>WOMENS</t>
        </is>
      </c>
      <c r="H288" s="0" t="inlineStr">
        <is>
          <t>3XL</t>
        </is>
      </c>
      <c r="I288" s="0">
        <v>56</v>
      </c>
      <c r="J288" s="0">
        <v>20</v>
      </c>
    </row>
    <row r="289" spans="1:10" customHeight="0">
      <c r="A289" s="0">
        <f>HYPERLINK("https://dl.dropboxusercontent.com/scl/fi/2nie0novndjiiumv05osp/8866fg73351.jpg?rlkey=lk01chkf4hrvfd400mluxnorx&amp;dl=0","Click to download Image")</f>
      </c>
      <c r="B289" s="0">
        <f>HYPERLINK("https://dl.dropboxusercontent.com/scl/fi/n3eecbdj03l8vnf9cd2o0/verae-size-charts-cardi.jpg?rlkey=pd1of1ut74k60ylzjnpo07hy9&amp;dl=0","Click to download SizeChart")</f>
      </c>
      <c r="C289" s="0" t="inlineStr">
        <is>
          <t>Cardi Women's Cut Out Hoodie</t>
        </is>
      </c>
      <c r="D289" s="0" t="inlineStr">
        <is>
          <t>'126324</t>
        </is>
      </c>
      <c r="E289" s="0" t="inlineStr">
        <is>
          <t>BLANK CARDI W BC:126324AA-XS</t>
        </is>
      </c>
      <c r="F289" s="0" t="inlineStr">
        <is>
          <t>'899126324035</t>
        </is>
      </c>
      <c r="G289" s="0" t="inlineStr">
        <is>
          <t>WOMENS</t>
        </is>
      </c>
      <c r="H289" s="0" t="inlineStr">
        <is>
          <t>XS</t>
        </is>
      </c>
      <c r="I289" s="0">
        <v>54</v>
      </c>
      <c r="J289" s="0">
        <v>16</v>
      </c>
    </row>
    <row r="290" spans="1:10" customHeight="0">
      <c r="A290" s="0">
        <f>HYPERLINK("https://dl.dropboxusercontent.com/scl/fi/2nie0novndjiiumv05osp/8866fg73351.jpg?rlkey=lk01chkf4hrvfd400mluxnorx&amp;dl=0","Click to download Image")</f>
      </c>
      <c r="B290" s="0">
        <f>HYPERLINK("https://dl.dropboxusercontent.com/scl/fi/n3eecbdj03l8vnf9cd2o0/verae-size-charts-cardi.jpg?rlkey=pd1of1ut74k60ylzjnpo07hy9&amp;dl=0","Click to download SizeChart")</f>
      </c>
      <c r="C290" s="0" t="inlineStr">
        <is>
          <t>Cardi Women's Cut Out Hoodie</t>
        </is>
      </c>
      <c r="D290" s="0" t="inlineStr">
        <is>
          <t>'126324</t>
        </is>
      </c>
      <c r="E290" s="0" t="inlineStr">
        <is>
          <t>BLANK CARDI W BC:126324A-S</t>
        </is>
      </c>
      <c r="F290" s="0" t="inlineStr">
        <is>
          <t>'899126324042</t>
        </is>
      </c>
      <c r="G290" s="0" t="inlineStr">
        <is>
          <t>WOMENS</t>
        </is>
      </c>
      <c r="H290" s="0" t="inlineStr">
        <is>
          <t>S</t>
        </is>
      </c>
      <c r="I290" s="0">
        <v>54</v>
      </c>
      <c r="J290" s="0">
        <v>27</v>
      </c>
    </row>
    <row r="291" spans="1:10" customHeight="0">
      <c r="A291" s="0">
        <f>HYPERLINK("https://dl.dropboxusercontent.com/scl/fi/2nie0novndjiiumv05osp/8866fg73351.jpg?rlkey=lk01chkf4hrvfd400mluxnorx&amp;dl=0","Click to download Image")</f>
      </c>
      <c r="B291" s="0">
        <f>HYPERLINK("https://dl.dropboxusercontent.com/scl/fi/n3eecbdj03l8vnf9cd2o0/verae-size-charts-cardi.jpg?rlkey=pd1of1ut74k60ylzjnpo07hy9&amp;dl=0","Click to download SizeChart")</f>
      </c>
      <c r="C291" s="0" t="inlineStr">
        <is>
          <t>Cardi Women's Cut Out Hoodie</t>
        </is>
      </c>
      <c r="D291" s="0" t="inlineStr">
        <is>
          <t>'126324</t>
        </is>
      </c>
      <c r="E291" s="0" t="inlineStr">
        <is>
          <t>BLANK CARDI W BC:126324B-M</t>
        </is>
      </c>
      <c r="F291" s="0" t="inlineStr">
        <is>
          <t>'899126324059</t>
        </is>
      </c>
      <c r="G291" s="0" t="inlineStr">
        <is>
          <t>WOMENS</t>
        </is>
      </c>
      <c r="H291" s="0" t="inlineStr">
        <is>
          <t>M</t>
        </is>
      </c>
      <c r="I291" s="0">
        <v>54</v>
      </c>
      <c r="J291" s="0">
        <v>44</v>
      </c>
    </row>
    <row r="292" spans="1:10" customHeight="0">
      <c r="A292" s="0">
        <f>HYPERLINK("https://dl.dropboxusercontent.com/scl/fi/2nie0novndjiiumv05osp/8866fg73351.jpg?rlkey=lk01chkf4hrvfd400mluxnorx&amp;dl=0","Click to download Image")</f>
      </c>
      <c r="B292" s="0">
        <f>HYPERLINK("https://dl.dropboxusercontent.com/scl/fi/n3eecbdj03l8vnf9cd2o0/verae-size-charts-cardi.jpg?rlkey=pd1of1ut74k60ylzjnpo07hy9&amp;dl=0","Click to download SizeChart")</f>
      </c>
      <c r="C292" s="0" t="inlineStr">
        <is>
          <t>Cardi Women's Cut Out Hoodie</t>
        </is>
      </c>
      <c r="D292" s="0" t="inlineStr">
        <is>
          <t>'126324</t>
        </is>
      </c>
      <c r="E292" s="0" t="inlineStr">
        <is>
          <t>BLANK CARDI W BC:126324C-L</t>
        </is>
      </c>
      <c r="F292" s="0" t="inlineStr">
        <is>
          <t>'899126324066</t>
        </is>
      </c>
      <c r="G292" s="0" t="inlineStr">
        <is>
          <t>WOMENS</t>
        </is>
      </c>
      <c r="H292" s="0" t="inlineStr">
        <is>
          <t>L</t>
        </is>
      </c>
      <c r="I292" s="0">
        <v>54</v>
      </c>
      <c r="J292" s="0">
        <v>47</v>
      </c>
    </row>
    <row r="293" spans="1:10" customHeight="0">
      <c r="A293" s="0">
        <f>HYPERLINK("https://dl.dropboxusercontent.com/scl/fi/2nie0novndjiiumv05osp/8866fg73351.jpg?rlkey=lk01chkf4hrvfd400mluxnorx&amp;dl=0","Click to download Image")</f>
      </c>
      <c r="B293" s="0">
        <f>HYPERLINK("https://dl.dropboxusercontent.com/scl/fi/n3eecbdj03l8vnf9cd2o0/verae-size-charts-cardi.jpg?rlkey=pd1of1ut74k60ylzjnpo07hy9&amp;dl=0","Click to download SizeChart")</f>
      </c>
      <c r="C293" s="0" t="inlineStr">
        <is>
          <t>Cardi Women's Cut Out Hoodie</t>
        </is>
      </c>
      <c r="D293" s="0" t="inlineStr">
        <is>
          <t>'126324</t>
        </is>
      </c>
      <c r="E293" s="0" t="inlineStr">
        <is>
          <t>BLANK CARDI W BC:126324D-XL</t>
        </is>
      </c>
      <c r="F293" s="0" t="inlineStr">
        <is>
          <t>'899126324073</t>
        </is>
      </c>
      <c r="G293" s="0" t="inlineStr">
        <is>
          <t>WOMENS</t>
        </is>
      </c>
      <c r="H293" s="0" t="inlineStr">
        <is>
          <t>XL</t>
        </is>
      </c>
      <c r="I293" s="0">
        <v>54</v>
      </c>
      <c r="J293" s="0">
        <v>48</v>
      </c>
    </row>
    <row r="294" spans="1:10" customHeight="0">
      <c r="A294" s="0">
        <f>HYPERLINK("https://dl.dropboxusercontent.com/scl/fi/2nie0novndjiiumv05osp/8866fg73351.jpg?rlkey=lk01chkf4hrvfd400mluxnorx&amp;dl=0","Click to download Image")</f>
      </c>
      <c r="B294" s="0">
        <f>HYPERLINK("https://dl.dropboxusercontent.com/scl/fi/n3eecbdj03l8vnf9cd2o0/verae-size-charts-cardi.jpg?rlkey=pd1of1ut74k60ylzjnpo07hy9&amp;dl=0","Click to download SizeChart")</f>
      </c>
      <c r="C294" s="0" t="inlineStr">
        <is>
          <t>Cardi Women's Cut Out Hoodie</t>
        </is>
      </c>
      <c r="D294" s="0" t="inlineStr">
        <is>
          <t>'126324</t>
        </is>
      </c>
      <c r="E294" s="0" t="inlineStr">
        <is>
          <t>BLANK CARDI W BC:126324E-2XL</t>
        </is>
      </c>
      <c r="F294" s="0" t="inlineStr">
        <is>
          <t>'899126324080</t>
        </is>
      </c>
      <c r="G294" s="0" t="inlineStr">
        <is>
          <t>WOMENS</t>
        </is>
      </c>
      <c r="H294" s="0" t="inlineStr">
        <is>
          <t>2XL</t>
        </is>
      </c>
      <c r="I294" s="0">
        <v>54</v>
      </c>
      <c r="J294" s="0">
        <v>29</v>
      </c>
    </row>
    <row r="295" spans="1:10" customHeight="0">
      <c r="A295" s="0">
        <f>HYPERLINK("https://dl.dropboxusercontent.com/scl/fi/2nie0novndjiiumv05osp/8866fg73351.jpg?rlkey=lk01chkf4hrvfd400mluxnorx&amp;dl=0","Click to download Image")</f>
      </c>
      <c r="B295" s="0">
        <f>HYPERLINK("https://dl.dropboxusercontent.com/scl/fi/n3eecbdj03l8vnf9cd2o0/verae-size-charts-cardi.jpg?rlkey=pd1of1ut74k60ylzjnpo07hy9&amp;dl=0","Click to download SizeChart")</f>
      </c>
      <c r="C295" s="0" t="inlineStr">
        <is>
          <t>Cardi Women's Cut Out Hoodie</t>
        </is>
      </c>
      <c r="D295" s="0" t="inlineStr">
        <is>
          <t>'126324</t>
        </is>
      </c>
      <c r="E295" s="0" t="inlineStr">
        <is>
          <t>BLANK CARDI W BC:126324F-3XL</t>
        </is>
      </c>
      <c r="F295" s="0" t="inlineStr">
        <is>
          <t>'899126324097</t>
        </is>
      </c>
      <c r="G295" s="0" t="inlineStr">
        <is>
          <t>WOMENS</t>
        </is>
      </c>
      <c r="H295" s="0" t="inlineStr">
        <is>
          <t>3XL</t>
        </is>
      </c>
      <c r="I295" s="0">
        <v>54</v>
      </c>
      <c r="J295" s="0">
        <v>20</v>
      </c>
    </row>
    <row r="296" spans="1:10" customHeight="0">
      <c r="A296" s="0">
        <f>HYPERLINK("https://dl.dropboxusercontent.com/scl/fi/145an047pgmd6haii6zp0/a7229-31blackfg70340.jpg?rlkey=7po12eloq1pb4ywfnp60n4v9t&amp;dl=0","Click to download Image")</f>
      </c>
      <c r="B296" s="0">
        <f>HYPERLINK("https://dl.dropboxusercontent.com/scl/fi/5pt3yntu1y19dfa6dux31/verae-size-charts-reva.jpg?rlkey=ekl7kofvlfu02umr1hnnmt26l&amp;dl=0","Click to download SizeChart")</f>
      </c>
      <c r="C296" s="0" t="inlineStr">
        <is>
          <t>Reva Women's Drop Shoulder Sweatshirt</t>
        </is>
      </c>
      <c r="D296" s="0" t="inlineStr">
        <is>
          <t>'126296</t>
        </is>
      </c>
      <c r="E296" s="0" t="inlineStr">
        <is>
          <t>BLANK REVA W BK:126296AA-XS</t>
        </is>
      </c>
      <c r="F296" s="0" t="inlineStr">
        <is>
          <t>'899126296035</t>
        </is>
      </c>
      <c r="G296" s="0" t="inlineStr">
        <is>
          <t>WOMENS</t>
        </is>
      </c>
      <c r="H296" s="0" t="inlineStr">
        <is>
          <t>XS</t>
        </is>
      </c>
      <c r="I296" s="0">
        <v>58</v>
      </c>
      <c r="J296" s="0">
        <v>15</v>
      </c>
    </row>
    <row r="297" spans="1:10" customHeight="0">
      <c r="A297" s="0">
        <f>HYPERLINK("https://dl.dropboxusercontent.com/scl/fi/145an047pgmd6haii6zp0/a7229-31blackfg70340.jpg?rlkey=7po12eloq1pb4ywfnp60n4v9t&amp;dl=0","Click to download Image")</f>
      </c>
      <c r="B297" s="0">
        <f>HYPERLINK("https://dl.dropboxusercontent.com/scl/fi/5pt3yntu1y19dfa6dux31/verae-size-charts-reva.jpg?rlkey=ekl7kofvlfu02umr1hnnmt26l&amp;dl=0","Click to download SizeChart")</f>
      </c>
      <c r="C297" s="0" t="inlineStr">
        <is>
          <t>Reva Women's Drop Shoulder Sweatshirt</t>
        </is>
      </c>
      <c r="D297" s="0" t="inlineStr">
        <is>
          <t>'126296</t>
        </is>
      </c>
      <c r="E297" s="0" t="inlineStr">
        <is>
          <t>BLANK REVA W BK:126296A-S</t>
        </is>
      </c>
      <c r="F297" s="0" t="inlineStr">
        <is>
          <t>'899126296042</t>
        </is>
      </c>
      <c r="G297" s="0" t="inlineStr">
        <is>
          <t>WOMENS</t>
        </is>
      </c>
      <c r="H297" s="0" t="inlineStr">
        <is>
          <t>S</t>
        </is>
      </c>
      <c r="I297" s="0">
        <v>58</v>
      </c>
      <c r="J297" s="0">
        <v>13</v>
      </c>
    </row>
    <row r="298" spans="1:10" customHeight="0">
      <c r="A298" s="0">
        <f>HYPERLINK("https://dl.dropboxusercontent.com/scl/fi/145an047pgmd6haii6zp0/a7229-31blackfg70340.jpg?rlkey=7po12eloq1pb4ywfnp60n4v9t&amp;dl=0","Click to download Image")</f>
      </c>
      <c r="B298" s="0">
        <f>HYPERLINK("https://dl.dropboxusercontent.com/scl/fi/5pt3yntu1y19dfa6dux31/verae-size-charts-reva.jpg?rlkey=ekl7kofvlfu02umr1hnnmt26l&amp;dl=0","Click to download SizeChart")</f>
      </c>
      <c r="C298" s="0" t="inlineStr">
        <is>
          <t>Reva Women's Drop Shoulder Sweatshirt</t>
        </is>
      </c>
      <c r="D298" s="0" t="inlineStr">
        <is>
          <t>'126296</t>
        </is>
      </c>
      <c r="E298" s="0" t="inlineStr">
        <is>
          <t>BLANK REVA W BK:126296B-M</t>
        </is>
      </c>
      <c r="F298" s="0" t="inlineStr">
        <is>
          <t>'899126296059</t>
        </is>
      </c>
      <c r="G298" s="0" t="inlineStr">
        <is>
          <t>WOMENS</t>
        </is>
      </c>
      <c r="H298" s="0" t="inlineStr">
        <is>
          <t>M</t>
        </is>
      </c>
      <c r="I298" s="0">
        <v>58</v>
      </c>
      <c r="J298" s="0">
        <v>34</v>
      </c>
    </row>
    <row r="299" spans="1:10" customHeight="0">
      <c r="A299" s="0">
        <f>HYPERLINK("https://dl.dropboxusercontent.com/scl/fi/145an047pgmd6haii6zp0/a7229-31blackfg70340.jpg?rlkey=7po12eloq1pb4ywfnp60n4v9t&amp;dl=0","Click to download Image")</f>
      </c>
      <c r="B299" s="0">
        <f>HYPERLINK("https://dl.dropboxusercontent.com/scl/fi/5pt3yntu1y19dfa6dux31/verae-size-charts-reva.jpg?rlkey=ekl7kofvlfu02umr1hnnmt26l&amp;dl=0","Click to download SizeChart")</f>
      </c>
      <c r="C299" s="0" t="inlineStr">
        <is>
          <t>Reva Women's Drop Shoulder Sweatshirt</t>
        </is>
      </c>
      <c r="D299" s="0" t="inlineStr">
        <is>
          <t>'126296</t>
        </is>
      </c>
      <c r="E299" s="0" t="inlineStr">
        <is>
          <t>BLANK REVA W BK:126296C-L</t>
        </is>
      </c>
      <c r="F299" s="0" t="inlineStr">
        <is>
          <t>'899126296066</t>
        </is>
      </c>
      <c r="G299" s="0" t="inlineStr">
        <is>
          <t>WOMENS</t>
        </is>
      </c>
      <c r="H299" s="0" t="inlineStr">
        <is>
          <t>L</t>
        </is>
      </c>
      <c r="I299" s="0">
        <v>58</v>
      </c>
      <c r="J299" s="0">
        <v>37</v>
      </c>
    </row>
    <row r="300" spans="1:10" customHeight="0">
      <c r="A300" s="0">
        <f>HYPERLINK("https://dl.dropboxusercontent.com/scl/fi/145an047pgmd6haii6zp0/a7229-31blackfg70340.jpg?rlkey=7po12eloq1pb4ywfnp60n4v9t&amp;dl=0","Click to download Image")</f>
      </c>
      <c r="B300" s="0">
        <f>HYPERLINK("https://dl.dropboxusercontent.com/scl/fi/5pt3yntu1y19dfa6dux31/verae-size-charts-reva.jpg?rlkey=ekl7kofvlfu02umr1hnnmt26l&amp;dl=0","Click to download SizeChart")</f>
      </c>
      <c r="C300" s="0" t="inlineStr">
        <is>
          <t>Reva Women's Drop Shoulder Sweatshirt</t>
        </is>
      </c>
      <c r="D300" s="0" t="inlineStr">
        <is>
          <t>'126296</t>
        </is>
      </c>
      <c r="E300" s="0" t="inlineStr">
        <is>
          <t>BLANK REVA W BK:126296D-XL</t>
        </is>
      </c>
      <c r="F300" s="0" t="inlineStr">
        <is>
          <t>'899126296073</t>
        </is>
      </c>
      <c r="G300" s="0" t="inlineStr">
        <is>
          <t>WOMENS</t>
        </is>
      </c>
      <c r="H300" s="0" t="inlineStr">
        <is>
          <t>XL</t>
        </is>
      </c>
      <c r="I300" s="0">
        <v>58</v>
      </c>
      <c r="J300" s="0">
        <v>38</v>
      </c>
    </row>
    <row r="301" spans="1:10" customHeight="0">
      <c r="A301" s="0">
        <f>HYPERLINK("https://dl.dropboxusercontent.com/scl/fi/145an047pgmd6haii6zp0/a7229-31blackfg70340.jpg?rlkey=7po12eloq1pb4ywfnp60n4v9t&amp;dl=0","Click to download Image")</f>
      </c>
      <c r="B301" s="0">
        <f>HYPERLINK("https://dl.dropboxusercontent.com/scl/fi/5pt3yntu1y19dfa6dux31/verae-size-charts-reva.jpg?rlkey=ekl7kofvlfu02umr1hnnmt26l&amp;dl=0","Click to download SizeChart")</f>
      </c>
      <c r="C301" s="0" t="inlineStr">
        <is>
          <t>Reva Women's Drop Shoulder Sweatshirt</t>
        </is>
      </c>
      <c r="D301" s="0" t="inlineStr">
        <is>
          <t>'126296</t>
        </is>
      </c>
      <c r="E301" s="0" t="inlineStr">
        <is>
          <t>BLANK REVA W BK:126296E-2XL</t>
        </is>
      </c>
      <c r="F301" s="0" t="inlineStr">
        <is>
          <t>'899126296080</t>
        </is>
      </c>
      <c r="G301" s="0" t="inlineStr">
        <is>
          <t>WOMENS</t>
        </is>
      </c>
      <c r="H301" s="0" t="inlineStr">
        <is>
          <t>2XL</t>
        </is>
      </c>
      <c r="I301" s="0">
        <v>60</v>
      </c>
      <c r="J301" s="0">
        <v>22</v>
      </c>
    </row>
    <row r="302" spans="1:10" customHeight="0">
      <c r="A302" s="0">
        <f>HYPERLINK("https://dl.dropboxusercontent.com/scl/fi/145an047pgmd6haii6zp0/a7229-31blackfg70340.jpg?rlkey=7po12eloq1pb4ywfnp60n4v9t&amp;dl=0","Click to download Image")</f>
      </c>
      <c r="B302" s="0">
        <f>HYPERLINK("https://dl.dropboxusercontent.com/scl/fi/5pt3yntu1y19dfa6dux31/verae-size-charts-reva.jpg?rlkey=ekl7kofvlfu02umr1hnnmt26l&amp;dl=0","Click to download SizeChart")</f>
      </c>
      <c r="C302" s="0" t="inlineStr">
        <is>
          <t>Reva Women's Drop Shoulder Sweatshirt</t>
        </is>
      </c>
      <c r="D302" s="0" t="inlineStr">
        <is>
          <t>'126296</t>
        </is>
      </c>
      <c r="E302" s="0" t="inlineStr">
        <is>
          <t>BLANK REVA W BK:126296F-3XL</t>
        </is>
      </c>
      <c r="F302" s="0" t="inlineStr">
        <is>
          <t>'899126296097</t>
        </is>
      </c>
      <c r="G302" s="0" t="inlineStr">
        <is>
          <t>WOMENS</t>
        </is>
      </c>
      <c r="H302" s="0" t="inlineStr">
        <is>
          <t>3XL</t>
        </is>
      </c>
      <c r="I302" s="0">
        <v>60</v>
      </c>
      <c r="J302" s="0">
        <v>18</v>
      </c>
    </row>
    <row r="303" spans="1:10" customHeight="0">
      <c r="A303" s="0">
        <f>HYPERLINK("https://dl.dropboxusercontent.com/scl/fi/k0f0mosb8zjr8ncxuwifj/dsc600717934.jpg?rlkey=5q2ai6b0el8rxslusrwdo7w36&amp;dl=0","Click to download Image")</f>
      </c>
      <c r="B303" s="0">
        <f>HYPERLINK("https://dl.dropboxusercontent.com/scl/fi/5pt3yntu1y19dfa6dux31/verae-size-charts-reva.jpg?rlkey=ekl7kofvlfu02umr1hnnmt26l&amp;dl=0","Click to download SizeChart")</f>
      </c>
      <c r="C303" s="0" t="inlineStr">
        <is>
          <t>Reva Women's Drop Shoulder Sweatshirt</t>
        </is>
      </c>
      <c r="D303" s="0" t="inlineStr">
        <is>
          <t>'126298</t>
        </is>
      </c>
      <c r="E303" s="0" t="inlineStr">
        <is>
          <t>BLANK REVA W LG:126298AA-XS</t>
        </is>
      </c>
      <c r="F303" s="0" t="inlineStr">
        <is>
          <t>'899126298039</t>
        </is>
      </c>
      <c r="G303" s="0" t="inlineStr">
        <is>
          <t>WOMENS</t>
        </is>
      </c>
      <c r="H303" s="0" t="inlineStr">
        <is>
          <t>XS</t>
        </is>
      </c>
      <c r="I303" s="0">
        <v>58</v>
      </c>
      <c r="J303" s="0">
        <v>16</v>
      </c>
    </row>
    <row r="304" spans="1:10" customHeight="0">
      <c r="A304" s="0">
        <f>HYPERLINK("https://dl.dropboxusercontent.com/scl/fi/k0f0mosb8zjr8ncxuwifj/dsc600717934.jpg?rlkey=5q2ai6b0el8rxslusrwdo7w36&amp;dl=0","Click to download Image")</f>
      </c>
      <c r="B304" s="0">
        <f>HYPERLINK("https://dl.dropboxusercontent.com/scl/fi/5pt3yntu1y19dfa6dux31/verae-size-charts-reva.jpg?rlkey=ekl7kofvlfu02umr1hnnmt26l&amp;dl=0","Click to download SizeChart")</f>
      </c>
      <c r="C304" s="0" t="inlineStr">
        <is>
          <t>Reva Women's Drop Shoulder Sweatshirt</t>
        </is>
      </c>
      <c r="D304" s="0" t="inlineStr">
        <is>
          <t>'126298</t>
        </is>
      </c>
      <c r="E304" s="0" t="inlineStr">
        <is>
          <t>BLANK REVA W LG:126298A-S</t>
        </is>
      </c>
      <c r="F304" s="0" t="inlineStr">
        <is>
          <t>'899126298046</t>
        </is>
      </c>
      <c r="G304" s="0" t="inlineStr">
        <is>
          <t>WOMENS</t>
        </is>
      </c>
      <c r="H304" s="0" t="inlineStr">
        <is>
          <t>S</t>
        </is>
      </c>
      <c r="I304" s="0">
        <v>58</v>
      </c>
      <c r="J304" s="0">
        <v>10</v>
      </c>
    </row>
    <row r="305" spans="1:10" customHeight="0">
      <c r="A305" s="0">
        <f>HYPERLINK("https://dl.dropboxusercontent.com/scl/fi/k0f0mosb8zjr8ncxuwifj/dsc600717934.jpg?rlkey=5q2ai6b0el8rxslusrwdo7w36&amp;dl=0","Click to download Image")</f>
      </c>
      <c r="B305" s="0">
        <f>HYPERLINK("https://dl.dropboxusercontent.com/scl/fi/5pt3yntu1y19dfa6dux31/verae-size-charts-reva.jpg?rlkey=ekl7kofvlfu02umr1hnnmt26l&amp;dl=0","Click to download SizeChart")</f>
      </c>
      <c r="C305" s="0" t="inlineStr">
        <is>
          <t>Reva Women's Drop Shoulder Sweatshirt</t>
        </is>
      </c>
      <c r="D305" s="0" t="inlineStr">
        <is>
          <t>'126298</t>
        </is>
      </c>
      <c r="E305" s="0" t="inlineStr">
        <is>
          <t>BLANK REVA W LG:126298B-M</t>
        </is>
      </c>
      <c r="F305" s="0" t="inlineStr">
        <is>
          <t>'899126298053</t>
        </is>
      </c>
      <c r="G305" s="0" t="inlineStr">
        <is>
          <t>WOMENS</t>
        </is>
      </c>
      <c r="H305" s="0" t="inlineStr">
        <is>
          <t>M</t>
        </is>
      </c>
      <c r="I305" s="0">
        <v>58</v>
      </c>
      <c r="J305" s="0">
        <v>31</v>
      </c>
    </row>
    <row r="306" spans="1:10" customHeight="0">
      <c r="A306" s="0">
        <f>HYPERLINK("https://dl.dropboxusercontent.com/scl/fi/k0f0mosb8zjr8ncxuwifj/dsc600717934.jpg?rlkey=5q2ai6b0el8rxslusrwdo7w36&amp;dl=0","Click to download Image")</f>
      </c>
      <c r="B306" s="0">
        <f>HYPERLINK("https://dl.dropboxusercontent.com/scl/fi/5pt3yntu1y19dfa6dux31/verae-size-charts-reva.jpg?rlkey=ekl7kofvlfu02umr1hnnmt26l&amp;dl=0","Click to download SizeChart")</f>
      </c>
      <c r="C306" s="0" t="inlineStr">
        <is>
          <t>Reva Women's Drop Shoulder Sweatshirt</t>
        </is>
      </c>
      <c r="D306" s="0" t="inlineStr">
        <is>
          <t>'126298</t>
        </is>
      </c>
      <c r="E306" s="0" t="inlineStr">
        <is>
          <t>BLANK REVA W LG:126298C-L</t>
        </is>
      </c>
      <c r="F306" s="0" t="inlineStr">
        <is>
          <t>'899126298060</t>
        </is>
      </c>
      <c r="G306" s="0" t="inlineStr">
        <is>
          <t>WOMENS</t>
        </is>
      </c>
      <c r="H306" s="0" t="inlineStr">
        <is>
          <t>L</t>
        </is>
      </c>
      <c r="I306" s="0">
        <v>58</v>
      </c>
      <c r="J306" s="0">
        <v>34</v>
      </c>
    </row>
    <row r="307" spans="1:10" customHeight="0">
      <c r="A307" s="0">
        <f>HYPERLINK("https://dl.dropboxusercontent.com/scl/fi/k0f0mosb8zjr8ncxuwifj/dsc600717934.jpg?rlkey=5q2ai6b0el8rxslusrwdo7w36&amp;dl=0","Click to download Image")</f>
      </c>
      <c r="B307" s="0">
        <f>HYPERLINK("https://dl.dropboxusercontent.com/scl/fi/5pt3yntu1y19dfa6dux31/verae-size-charts-reva.jpg?rlkey=ekl7kofvlfu02umr1hnnmt26l&amp;dl=0","Click to download SizeChart")</f>
      </c>
      <c r="C307" s="0" t="inlineStr">
        <is>
          <t>Reva Women's Drop Shoulder Sweatshirt</t>
        </is>
      </c>
      <c r="D307" s="0" t="inlineStr">
        <is>
          <t>'126298</t>
        </is>
      </c>
      <c r="E307" s="0" t="inlineStr">
        <is>
          <t>BLANK REVA W LG:126298D-XL</t>
        </is>
      </c>
      <c r="F307" s="0" t="inlineStr">
        <is>
          <t>'899126298077</t>
        </is>
      </c>
      <c r="G307" s="0" t="inlineStr">
        <is>
          <t>WOMENS</t>
        </is>
      </c>
      <c r="H307" s="0" t="inlineStr">
        <is>
          <t>XL</t>
        </is>
      </c>
      <c r="I307" s="0">
        <v>58</v>
      </c>
      <c r="J307" s="0">
        <v>39</v>
      </c>
    </row>
    <row r="308" spans="1:10" customHeight="0">
      <c r="A308" s="0">
        <f>HYPERLINK("https://dl.dropboxusercontent.com/scl/fi/k0f0mosb8zjr8ncxuwifj/dsc600717934.jpg?rlkey=5q2ai6b0el8rxslusrwdo7w36&amp;dl=0","Click to download Image")</f>
      </c>
      <c r="B308" s="0">
        <f>HYPERLINK("https://dl.dropboxusercontent.com/scl/fi/5pt3yntu1y19dfa6dux31/verae-size-charts-reva.jpg?rlkey=ekl7kofvlfu02umr1hnnmt26l&amp;dl=0","Click to download SizeChart")</f>
      </c>
      <c r="C308" s="0" t="inlineStr">
        <is>
          <t>Reva Women's Drop Shoulder Sweatshirt</t>
        </is>
      </c>
      <c r="D308" s="0" t="inlineStr">
        <is>
          <t>'126298</t>
        </is>
      </c>
      <c r="E308" s="0" t="inlineStr">
        <is>
          <t>BLANK REVA W LG:126298E-2XL</t>
        </is>
      </c>
      <c r="F308" s="0" t="inlineStr">
        <is>
          <t>'899126298084</t>
        </is>
      </c>
      <c r="G308" s="0" t="inlineStr">
        <is>
          <t>WOMENS</t>
        </is>
      </c>
      <c r="H308" s="0" t="inlineStr">
        <is>
          <t>2XL</t>
        </is>
      </c>
      <c r="I308" s="0">
        <v>60</v>
      </c>
      <c r="J308" s="0">
        <v>24</v>
      </c>
    </row>
    <row r="309" spans="1:10" customHeight="0">
      <c r="A309" s="0">
        <f>HYPERLINK("https://dl.dropboxusercontent.com/scl/fi/k0f0mosb8zjr8ncxuwifj/dsc600717934.jpg?rlkey=5q2ai6b0el8rxslusrwdo7w36&amp;dl=0","Click to download Image")</f>
      </c>
      <c r="B309" s="0">
        <f>HYPERLINK("https://dl.dropboxusercontent.com/scl/fi/5pt3yntu1y19dfa6dux31/verae-size-charts-reva.jpg?rlkey=ekl7kofvlfu02umr1hnnmt26l&amp;dl=0","Click to download SizeChart")</f>
      </c>
      <c r="C309" s="0" t="inlineStr">
        <is>
          <t>Reva Women's Drop Shoulder Sweatshirt</t>
        </is>
      </c>
      <c r="D309" s="0" t="inlineStr">
        <is>
          <t>'126298</t>
        </is>
      </c>
      <c r="E309" s="0" t="inlineStr">
        <is>
          <t>BLANK REVA W LG:126298F-3XL</t>
        </is>
      </c>
      <c r="F309" s="0" t="inlineStr">
        <is>
          <t>'899126298091</t>
        </is>
      </c>
      <c r="G309" s="0" t="inlineStr">
        <is>
          <t>WOMENS</t>
        </is>
      </c>
      <c r="H309" s="0" t="inlineStr">
        <is>
          <t>3XL</t>
        </is>
      </c>
      <c r="I309" s="0">
        <v>60</v>
      </c>
      <c r="J309" s="0">
        <v>18</v>
      </c>
    </row>
    <row r="310" spans="1:10" customHeight="0">
      <c r="A310" s="0">
        <f>HYPERLINK("https://dl.dropboxusercontent.com/scl/fi/atit4xz784x7pxfdaicm6/a7229-2fg44742.jpg?rlkey=xqs4x0qmbeu9sx7c9u9f9z3f4&amp;dl=0","Click to download Image")</f>
      </c>
      <c r="B310" s="0">
        <f>HYPERLINK("https://dl.dropboxusercontent.com/scl/fi/5pt3yntu1y19dfa6dux31/verae-size-charts-reva.jpg?rlkey=ekl7kofvlfu02umr1hnnmt26l&amp;dl=0","Click to download SizeChart")</f>
      </c>
      <c r="C310" s="0" t="inlineStr">
        <is>
          <t>Reva Women's Drop Shoulder Sweatshirt</t>
        </is>
      </c>
      <c r="D310" s="0" t="inlineStr">
        <is>
          <t>'125526</t>
        </is>
      </c>
      <c r="E310" s="0" t="inlineStr">
        <is>
          <t>BLANK REVA W GY:125526AA-XS</t>
        </is>
      </c>
      <c r="F310" s="0" t="inlineStr">
        <is>
          <t>'899125526034</t>
        </is>
      </c>
      <c r="G310" s="0" t="inlineStr">
        <is>
          <t>WOMENS</t>
        </is>
      </c>
      <c r="H310" s="0" t="inlineStr">
        <is>
          <t>XS</t>
        </is>
      </c>
      <c r="I310" s="0">
        <v>58</v>
      </c>
      <c r="J310" s="0">
        <v>17</v>
      </c>
    </row>
    <row r="311" spans="1:10" customHeight="0">
      <c r="A311" s="0">
        <f>HYPERLINK("https://dl.dropboxusercontent.com/scl/fi/atit4xz784x7pxfdaicm6/a7229-2fg44742.jpg?rlkey=xqs4x0qmbeu9sx7c9u9f9z3f4&amp;dl=0","Click to download Image")</f>
      </c>
      <c r="B311" s="0">
        <f>HYPERLINK("https://dl.dropboxusercontent.com/scl/fi/5pt3yntu1y19dfa6dux31/verae-size-charts-reva.jpg?rlkey=ekl7kofvlfu02umr1hnnmt26l&amp;dl=0","Click to download SizeChart")</f>
      </c>
      <c r="C311" s="0" t="inlineStr">
        <is>
          <t>Reva Women's Drop Shoulder Sweatshirt</t>
        </is>
      </c>
      <c r="D311" s="0" t="inlineStr">
        <is>
          <t>'125526</t>
        </is>
      </c>
      <c r="E311" s="0" t="inlineStr">
        <is>
          <t>BLANK REVA W GY:125526A-S</t>
        </is>
      </c>
      <c r="F311" s="0" t="inlineStr">
        <is>
          <t>'899125526041</t>
        </is>
      </c>
      <c r="G311" s="0" t="inlineStr">
        <is>
          <t>WOMENS</t>
        </is>
      </c>
      <c r="H311" s="0" t="inlineStr">
        <is>
          <t>S</t>
        </is>
      </c>
      <c r="I311" s="0">
        <v>58</v>
      </c>
      <c r="J311" s="0">
        <v>23</v>
      </c>
    </row>
    <row r="312" spans="1:10" customHeight="0">
      <c r="A312" s="0">
        <f>HYPERLINK("https://dl.dropboxusercontent.com/scl/fi/atit4xz784x7pxfdaicm6/a7229-2fg44742.jpg?rlkey=xqs4x0qmbeu9sx7c9u9f9z3f4&amp;dl=0","Click to download Image")</f>
      </c>
      <c r="B312" s="0">
        <f>HYPERLINK("https://dl.dropboxusercontent.com/scl/fi/5pt3yntu1y19dfa6dux31/verae-size-charts-reva.jpg?rlkey=ekl7kofvlfu02umr1hnnmt26l&amp;dl=0","Click to download SizeChart")</f>
      </c>
      <c r="C312" s="0" t="inlineStr">
        <is>
          <t>Reva Women's Drop Shoulder Sweatshirt</t>
        </is>
      </c>
      <c r="D312" s="0" t="inlineStr">
        <is>
          <t>'125526</t>
        </is>
      </c>
      <c r="E312" s="0" t="inlineStr">
        <is>
          <t>BLANK REVA W GY:125526B-M</t>
        </is>
      </c>
      <c r="F312" s="0" t="inlineStr">
        <is>
          <t>'899125526058</t>
        </is>
      </c>
      <c r="G312" s="0" t="inlineStr">
        <is>
          <t>WOMENS</t>
        </is>
      </c>
      <c r="H312" s="0" t="inlineStr">
        <is>
          <t>M</t>
        </is>
      </c>
      <c r="I312" s="0">
        <v>58</v>
      </c>
      <c r="J312" s="0">
        <v>41</v>
      </c>
    </row>
    <row r="313" spans="1:10" customHeight="0">
      <c r="A313" s="0">
        <f>HYPERLINK("https://dl.dropboxusercontent.com/scl/fi/atit4xz784x7pxfdaicm6/a7229-2fg44742.jpg?rlkey=xqs4x0qmbeu9sx7c9u9f9z3f4&amp;dl=0","Click to download Image")</f>
      </c>
      <c r="B313" s="0">
        <f>HYPERLINK("https://dl.dropboxusercontent.com/scl/fi/5pt3yntu1y19dfa6dux31/verae-size-charts-reva.jpg?rlkey=ekl7kofvlfu02umr1hnnmt26l&amp;dl=0","Click to download SizeChart")</f>
      </c>
      <c r="C313" s="0" t="inlineStr">
        <is>
          <t>Reva Women's Drop Shoulder Sweatshirt</t>
        </is>
      </c>
      <c r="D313" s="0" t="inlineStr">
        <is>
          <t>'125526</t>
        </is>
      </c>
      <c r="E313" s="0" t="inlineStr">
        <is>
          <t>BLANK REVA W GY:125526C-L</t>
        </is>
      </c>
      <c r="F313" s="0" t="inlineStr">
        <is>
          <t>'899125526065</t>
        </is>
      </c>
      <c r="G313" s="0" t="inlineStr">
        <is>
          <t>WOMENS</t>
        </is>
      </c>
      <c r="H313" s="0" t="inlineStr">
        <is>
          <t>L</t>
        </is>
      </c>
      <c r="I313" s="0">
        <v>58</v>
      </c>
      <c r="J313" s="0">
        <v>31</v>
      </c>
    </row>
    <row r="314" spans="1:10" customHeight="0">
      <c r="A314" s="0">
        <f>HYPERLINK("https://dl.dropboxusercontent.com/scl/fi/atit4xz784x7pxfdaicm6/a7229-2fg44742.jpg?rlkey=xqs4x0qmbeu9sx7c9u9f9z3f4&amp;dl=0","Click to download Image")</f>
      </c>
      <c r="B314" s="0">
        <f>HYPERLINK("https://dl.dropboxusercontent.com/scl/fi/5pt3yntu1y19dfa6dux31/verae-size-charts-reva.jpg?rlkey=ekl7kofvlfu02umr1hnnmt26l&amp;dl=0","Click to download SizeChart")</f>
      </c>
      <c r="C314" s="0" t="inlineStr">
        <is>
          <t>Reva Women's Drop Shoulder Sweatshirt</t>
        </is>
      </c>
      <c r="D314" s="0" t="inlineStr">
        <is>
          <t>'125526</t>
        </is>
      </c>
      <c r="E314" s="0" t="inlineStr">
        <is>
          <t>BLANK REVA W GY:125526D-XL</t>
        </is>
      </c>
      <c r="F314" s="0" t="inlineStr">
        <is>
          <t>'899125526072</t>
        </is>
      </c>
      <c r="G314" s="0" t="inlineStr">
        <is>
          <t>WOMENS</t>
        </is>
      </c>
      <c r="H314" s="0" t="inlineStr">
        <is>
          <t>XL</t>
        </is>
      </c>
      <c r="I314" s="0">
        <v>58</v>
      </c>
      <c r="J314" s="0">
        <v>44</v>
      </c>
    </row>
    <row r="315" spans="1:10" customHeight="0">
      <c r="A315" s="0">
        <f>HYPERLINK("https://dl.dropboxusercontent.com/scl/fi/atit4xz784x7pxfdaicm6/a7229-2fg44742.jpg?rlkey=xqs4x0qmbeu9sx7c9u9f9z3f4&amp;dl=0","Click to download Image")</f>
      </c>
      <c r="B315" s="0">
        <f>HYPERLINK("https://dl.dropboxusercontent.com/scl/fi/5pt3yntu1y19dfa6dux31/verae-size-charts-reva.jpg?rlkey=ekl7kofvlfu02umr1hnnmt26l&amp;dl=0","Click to download SizeChart")</f>
      </c>
      <c r="C315" s="0" t="inlineStr">
        <is>
          <t>Reva Women's Drop Shoulder Sweatshirt</t>
        </is>
      </c>
      <c r="D315" s="0" t="inlineStr">
        <is>
          <t>'125526</t>
        </is>
      </c>
      <c r="E315" s="0" t="inlineStr">
        <is>
          <t>BLANK REVA W GY:125526E-2XL</t>
        </is>
      </c>
      <c r="F315" s="0" t="inlineStr">
        <is>
          <t>'899125526089</t>
        </is>
      </c>
      <c r="G315" s="0" t="inlineStr">
        <is>
          <t>WOMENS</t>
        </is>
      </c>
      <c r="H315" s="0" t="inlineStr">
        <is>
          <t>2XL</t>
        </is>
      </c>
      <c r="I315" s="0">
        <v>58</v>
      </c>
      <c r="J315" s="0">
        <v>29</v>
      </c>
    </row>
    <row r="316" spans="1:10" customHeight="0">
      <c r="A316" s="0">
        <f>HYPERLINK("https://dl.dropboxusercontent.com/scl/fi/atit4xz784x7pxfdaicm6/a7229-2fg44742.jpg?rlkey=xqs4x0qmbeu9sx7c9u9f9z3f4&amp;dl=0","Click to download Image")</f>
      </c>
      <c r="B316" s="0">
        <f>HYPERLINK("https://dl.dropboxusercontent.com/scl/fi/5pt3yntu1y19dfa6dux31/verae-size-charts-reva.jpg?rlkey=ekl7kofvlfu02umr1hnnmt26l&amp;dl=0","Click to download SizeChart")</f>
      </c>
      <c r="C316" s="0" t="inlineStr">
        <is>
          <t>Reva Women's Drop Shoulder Sweatshirt</t>
        </is>
      </c>
      <c r="D316" s="0" t="inlineStr">
        <is>
          <t>'125526</t>
        </is>
      </c>
      <c r="E316" s="0" t="inlineStr">
        <is>
          <t>BLANK REVA W GY:125526F-3XL</t>
        </is>
      </c>
      <c r="F316" s="0" t="inlineStr">
        <is>
          <t>'899125526096</t>
        </is>
      </c>
      <c r="G316" s="0" t="inlineStr">
        <is>
          <t>WOMENS</t>
        </is>
      </c>
      <c r="H316" s="0" t="inlineStr">
        <is>
          <t>3XL</t>
        </is>
      </c>
      <c r="I316" s="0">
        <v>58</v>
      </c>
      <c r="J316" s="0">
        <v>20</v>
      </c>
    </row>
    <row r="317" spans="1:10" customHeight="0">
      <c r="A317" s="0">
        <f>HYPERLINK("https://dl.dropboxusercontent.com/scl/fi/tdgc7rdts0vykd586kxt4/9492fg68466.jpg?rlkey=jgxltau2705slnbfawt7nyr0y&amp;dl=0","Click to download Image")</f>
      </c>
      <c r="B317" s="0">
        <f>HYPERLINK("https://dl.dropboxusercontent.com/scl/fi/rrt964wed0q4xq0a19vou/verae-size-charts-francesca.jpg?rlkey=r91yfs3hvr3vh9u22eynbvd9k&amp;dl=0","Click to download SizeChart")</f>
      </c>
      <c r="C317" s="0" t="inlineStr">
        <is>
          <t>Francesca Women's French Terry Joggers</t>
        </is>
      </c>
      <c r="D317" s="0" t="inlineStr">
        <is>
          <t>'125326</t>
        </is>
      </c>
      <c r="E317" s="0" t="inlineStr">
        <is>
          <t>BLANK FRANCE W LG:125326AA-XS</t>
        </is>
      </c>
      <c r="F317" s="0" t="inlineStr">
        <is>
          <t>'899125326009</t>
        </is>
      </c>
      <c r="G317" s="0" t="inlineStr">
        <is>
          <t>WOMENS</t>
        </is>
      </c>
      <c r="H317" s="0" t="inlineStr">
        <is>
          <t>XS</t>
        </is>
      </c>
      <c r="I317" s="0">
        <v>68</v>
      </c>
      <c r="J317" s="0">
        <v>17</v>
      </c>
    </row>
    <row r="318" spans="1:10" customHeight="0">
      <c r="A318" s="0">
        <f>HYPERLINK("https://dl.dropboxusercontent.com/scl/fi/tdgc7rdts0vykd586kxt4/9492fg68466.jpg?rlkey=jgxltau2705slnbfawt7nyr0y&amp;dl=0","Click to download Image")</f>
      </c>
      <c r="B318" s="0">
        <f>HYPERLINK("https://dl.dropboxusercontent.com/scl/fi/rrt964wed0q4xq0a19vou/verae-size-charts-francesca.jpg?rlkey=r91yfs3hvr3vh9u22eynbvd9k&amp;dl=0","Click to download SizeChart")</f>
      </c>
      <c r="C318" s="0" t="inlineStr">
        <is>
          <t>Francesca Women's French Terry Joggers</t>
        </is>
      </c>
      <c r="D318" s="0" t="inlineStr">
        <is>
          <t>'125326</t>
        </is>
      </c>
      <c r="E318" s="0" t="inlineStr">
        <is>
          <t>BLANK FRANCE W LG:125326A-S</t>
        </is>
      </c>
      <c r="F318" s="0" t="inlineStr">
        <is>
          <t>'899125326016</t>
        </is>
      </c>
      <c r="G318" s="0" t="inlineStr">
        <is>
          <t>WOMENS</t>
        </is>
      </c>
      <c r="H318" s="0" t="inlineStr">
        <is>
          <t>S</t>
        </is>
      </c>
      <c r="I318" s="0">
        <v>68</v>
      </c>
      <c r="J318" s="0">
        <v>21</v>
      </c>
    </row>
    <row r="319" spans="1:10" customHeight="0">
      <c r="A319" s="0">
        <f>HYPERLINK("https://dl.dropboxusercontent.com/scl/fi/tdgc7rdts0vykd586kxt4/9492fg68466.jpg?rlkey=jgxltau2705slnbfawt7nyr0y&amp;dl=0","Click to download Image")</f>
      </c>
      <c r="B319" s="0">
        <f>HYPERLINK("https://dl.dropboxusercontent.com/scl/fi/rrt964wed0q4xq0a19vou/verae-size-charts-francesca.jpg?rlkey=r91yfs3hvr3vh9u22eynbvd9k&amp;dl=0","Click to download SizeChart")</f>
      </c>
      <c r="C319" s="0" t="inlineStr">
        <is>
          <t>Francesca Women's French Terry Joggers</t>
        </is>
      </c>
      <c r="D319" s="0" t="inlineStr">
        <is>
          <t>'125326</t>
        </is>
      </c>
      <c r="E319" s="0" t="inlineStr">
        <is>
          <t>BLANK FRANCE W LG:125326B-M</t>
        </is>
      </c>
      <c r="F319" s="0" t="inlineStr">
        <is>
          <t>'899125326023</t>
        </is>
      </c>
      <c r="G319" s="0" t="inlineStr">
        <is>
          <t>WOMENS</t>
        </is>
      </c>
      <c r="H319" s="0" t="inlineStr">
        <is>
          <t>M</t>
        </is>
      </c>
      <c r="I319" s="0">
        <v>68</v>
      </c>
      <c r="J319" s="0">
        <v>36</v>
      </c>
    </row>
    <row r="320" spans="1:10" customHeight="0">
      <c r="A320" s="0">
        <f>HYPERLINK("https://dl.dropboxusercontent.com/scl/fi/tdgc7rdts0vykd586kxt4/9492fg68466.jpg?rlkey=jgxltau2705slnbfawt7nyr0y&amp;dl=0","Click to download Image")</f>
      </c>
      <c r="B320" s="0">
        <f>HYPERLINK("https://dl.dropboxusercontent.com/scl/fi/rrt964wed0q4xq0a19vou/verae-size-charts-francesca.jpg?rlkey=r91yfs3hvr3vh9u22eynbvd9k&amp;dl=0","Click to download SizeChart")</f>
      </c>
      <c r="C320" s="0" t="inlineStr">
        <is>
          <t>Francesca Women's French Terry Joggers</t>
        </is>
      </c>
      <c r="D320" s="0" t="inlineStr">
        <is>
          <t>'125326</t>
        </is>
      </c>
      <c r="E320" s="0" t="inlineStr">
        <is>
          <t>BLANK FRANCE W LG:125326C-L</t>
        </is>
      </c>
      <c r="F320" s="0" t="inlineStr">
        <is>
          <t>'899125326030</t>
        </is>
      </c>
      <c r="G320" s="0" t="inlineStr">
        <is>
          <t>WOMENS</t>
        </is>
      </c>
      <c r="H320" s="0" t="inlineStr">
        <is>
          <t>L</t>
        </is>
      </c>
      <c r="I320" s="0">
        <v>68</v>
      </c>
      <c r="J320" s="0">
        <v>40</v>
      </c>
    </row>
    <row r="321" spans="1:10" customHeight="0">
      <c r="A321" s="0">
        <f>HYPERLINK("https://dl.dropboxusercontent.com/scl/fi/tdgc7rdts0vykd586kxt4/9492fg68466.jpg?rlkey=jgxltau2705slnbfawt7nyr0y&amp;dl=0","Click to download Image")</f>
      </c>
      <c r="B321" s="0">
        <f>HYPERLINK("https://dl.dropboxusercontent.com/scl/fi/rrt964wed0q4xq0a19vou/verae-size-charts-francesca.jpg?rlkey=r91yfs3hvr3vh9u22eynbvd9k&amp;dl=0","Click to download SizeChart")</f>
      </c>
      <c r="C321" s="0" t="inlineStr">
        <is>
          <t>Francesca Women's French Terry Joggers</t>
        </is>
      </c>
      <c r="D321" s="0" t="inlineStr">
        <is>
          <t>'125326</t>
        </is>
      </c>
      <c r="E321" s="0" t="inlineStr">
        <is>
          <t>BLANK FRANCE W LG:125326D-XL</t>
        </is>
      </c>
      <c r="F321" s="0" t="inlineStr">
        <is>
          <t>'899125326047</t>
        </is>
      </c>
      <c r="G321" s="0" t="inlineStr">
        <is>
          <t>WOMENS</t>
        </is>
      </c>
      <c r="H321" s="0" t="inlineStr">
        <is>
          <t>XL</t>
        </is>
      </c>
      <c r="I321" s="0">
        <v>68</v>
      </c>
      <c r="J321" s="0">
        <v>42</v>
      </c>
    </row>
    <row r="322" spans="1:10" customHeight="0">
      <c r="A322" s="0">
        <f>HYPERLINK("https://dl.dropboxusercontent.com/scl/fi/tdgc7rdts0vykd586kxt4/9492fg68466.jpg?rlkey=jgxltau2705slnbfawt7nyr0y&amp;dl=0","Click to download Image")</f>
      </c>
      <c r="B322" s="0">
        <f>HYPERLINK("https://dl.dropboxusercontent.com/scl/fi/rrt964wed0q4xq0a19vou/verae-size-charts-francesca.jpg?rlkey=r91yfs3hvr3vh9u22eynbvd9k&amp;dl=0","Click to download SizeChart")</f>
      </c>
      <c r="C322" s="0" t="inlineStr">
        <is>
          <t>Francesca Women's French Terry Joggers</t>
        </is>
      </c>
      <c r="D322" s="0" t="inlineStr">
        <is>
          <t>'125326</t>
        </is>
      </c>
      <c r="E322" s="0" t="inlineStr">
        <is>
          <t>BLANK FRANCE W LG:125326E-2XL</t>
        </is>
      </c>
      <c r="F322" s="0" t="inlineStr">
        <is>
          <t>'899125326054</t>
        </is>
      </c>
      <c r="G322" s="0" t="inlineStr">
        <is>
          <t>WOMENS</t>
        </is>
      </c>
      <c r="H322" s="0" t="inlineStr">
        <is>
          <t>2XL</t>
        </is>
      </c>
      <c r="I322" s="0">
        <v>70</v>
      </c>
      <c r="J322" s="0">
        <v>26</v>
      </c>
    </row>
    <row r="323" spans="1:10" customHeight="0">
      <c r="A323" s="0">
        <f>HYPERLINK("https://dl.dropboxusercontent.com/scl/fi/tdgc7rdts0vykd586kxt4/9492fg68466.jpg?rlkey=jgxltau2705slnbfawt7nyr0y&amp;dl=0","Click to download Image")</f>
      </c>
      <c r="B323" s="0">
        <f>HYPERLINK("https://dl.dropboxusercontent.com/scl/fi/rrt964wed0q4xq0a19vou/verae-size-charts-francesca.jpg?rlkey=r91yfs3hvr3vh9u22eynbvd9k&amp;dl=0","Click to download SizeChart")</f>
      </c>
      <c r="C323" s="0" t="inlineStr">
        <is>
          <t>Francesca Women's French Terry Joggers</t>
        </is>
      </c>
      <c r="D323" s="0" t="inlineStr">
        <is>
          <t>'125326</t>
        </is>
      </c>
      <c r="E323" s="0" t="inlineStr">
        <is>
          <t>BLANK FRANCE W LG:125326F-3XL</t>
        </is>
      </c>
      <c r="F323" s="0" t="inlineStr">
        <is>
          <t>'899125326061</t>
        </is>
      </c>
      <c r="G323" s="0" t="inlineStr">
        <is>
          <t>WOMENS</t>
        </is>
      </c>
      <c r="H323" s="0" t="inlineStr">
        <is>
          <t>3XL</t>
        </is>
      </c>
      <c r="I323" s="0">
        <v>70</v>
      </c>
      <c r="J323" s="0">
        <v>20</v>
      </c>
    </row>
    <row r="324" spans="1:10" customHeight="0">
      <c r="A324" s="0">
        <f>HYPERLINK("https://dl.dropboxusercontent.com/scl/fi/zwm108u3n7r0z3euzpqag/dsc0666edit41918.jpg?rlkey=58jpvwevyfrzcbksmk6h8epm0&amp;dl=0","Click to download Image")</f>
      </c>
      <c r="B324" s="0">
        <f>HYPERLINK("https://dl.dropboxusercontent.com/scl/fi/rrt964wed0q4xq0a19vou/verae-size-charts-francesca.jpg?rlkey=r91yfs3hvr3vh9u22eynbvd9k&amp;dl=0","Click to download SizeChart")</f>
      </c>
      <c r="C324" s="0" t="inlineStr">
        <is>
          <t>Francesca Women's French Terry Joggers</t>
        </is>
      </c>
      <c r="D324" s="0" t="inlineStr">
        <is>
          <t>'126501</t>
        </is>
      </c>
      <c r="E324" s="0" t="inlineStr">
        <is>
          <t>BLANK FRANCE W BK:126501AA-XS</t>
        </is>
      </c>
      <c r="F324" s="0" t="inlineStr">
        <is>
          <t>'899126501009</t>
        </is>
      </c>
      <c r="G324" s="0" t="inlineStr">
        <is>
          <t>WOMENS</t>
        </is>
      </c>
      <c r="H324" s="0" t="inlineStr">
        <is>
          <t>XS</t>
        </is>
      </c>
      <c r="I324" s="0">
        <v>68</v>
      </c>
      <c r="J324" s="0">
        <v>17</v>
      </c>
    </row>
    <row r="325" spans="1:10" customHeight="0">
      <c r="A325" s="0">
        <f>HYPERLINK("https://dl.dropboxusercontent.com/scl/fi/zwm108u3n7r0z3euzpqag/dsc0666edit41918.jpg?rlkey=58jpvwevyfrzcbksmk6h8epm0&amp;dl=0","Click to download Image")</f>
      </c>
      <c r="B325" s="0">
        <f>HYPERLINK("https://dl.dropboxusercontent.com/scl/fi/rrt964wed0q4xq0a19vou/verae-size-charts-francesca.jpg?rlkey=r91yfs3hvr3vh9u22eynbvd9k&amp;dl=0","Click to download SizeChart")</f>
      </c>
      <c r="C325" s="0" t="inlineStr">
        <is>
          <t>Francesca Women's French Terry Joggers</t>
        </is>
      </c>
      <c r="D325" s="0" t="inlineStr">
        <is>
          <t>'126501</t>
        </is>
      </c>
      <c r="E325" s="0" t="inlineStr">
        <is>
          <t>BLANK FRANCE W BK:126501A-S</t>
        </is>
      </c>
      <c r="F325" s="0" t="inlineStr">
        <is>
          <t>'899126501016</t>
        </is>
      </c>
      <c r="G325" s="0" t="inlineStr">
        <is>
          <t>WOMENS</t>
        </is>
      </c>
      <c r="H325" s="0" t="inlineStr">
        <is>
          <t>S</t>
        </is>
      </c>
      <c r="I325" s="0">
        <v>68</v>
      </c>
      <c r="J325" s="0">
        <v>11</v>
      </c>
    </row>
    <row r="326" spans="1:10" customHeight="0">
      <c r="A326" s="0">
        <f>HYPERLINK("https://dl.dropboxusercontent.com/scl/fi/zwm108u3n7r0z3euzpqag/dsc0666edit41918.jpg?rlkey=58jpvwevyfrzcbksmk6h8epm0&amp;dl=0","Click to download Image")</f>
      </c>
      <c r="B326" s="0">
        <f>HYPERLINK("https://dl.dropboxusercontent.com/scl/fi/rrt964wed0q4xq0a19vou/verae-size-charts-francesca.jpg?rlkey=r91yfs3hvr3vh9u22eynbvd9k&amp;dl=0","Click to download SizeChart")</f>
      </c>
      <c r="C326" s="0" t="inlineStr">
        <is>
          <t>Francesca Women's French Terry Joggers</t>
        </is>
      </c>
      <c r="D326" s="0" t="inlineStr">
        <is>
          <t>'126501</t>
        </is>
      </c>
      <c r="E326" s="0" t="inlineStr">
        <is>
          <t>BLANK FRANCE W BK:126501B-M</t>
        </is>
      </c>
      <c r="F326" s="0" t="inlineStr">
        <is>
          <t>'899126501023</t>
        </is>
      </c>
      <c r="G326" s="0" t="inlineStr">
        <is>
          <t>WOMENS</t>
        </is>
      </c>
      <c r="H326" s="0" t="inlineStr">
        <is>
          <t>M</t>
        </is>
      </c>
      <c r="I326" s="0">
        <v>68</v>
      </c>
      <c r="J326" s="0">
        <v>26</v>
      </c>
    </row>
    <row r="327" spans="1:10" customHeight="0">
      <c r="A327" s="0">
        <f>HYPERLINK("https://dl.dropboxusercontent.com/scl/fi/zwm108u3n7r0z3euzpqag/dsc0666edit41918.jpg?rlkey=58jpvwevyfrzcbksmk6h8epm0&amp;dl=0","Click to download Image")</f>
      </c>
      <c r="B327" s="0">
        <f>HYPERLINK("https://dl.dropboxusercontent.com/scl/fi/rrt964wed0q4xq0a19vou/verae-size-charts-francesca.jpg?rlkey=r91yfs3hvr3vh9u22eynbvd9k&amp;dl=0","Click to download SizeChart")</f>
      </c>
      <c r="C327" s="0" t="inlineStr">
        <is>
          <t>Francesca Women's French Terry Joggers</t>
        </is>
      </c>
      <c r="D327" s="0" t="inlineStr">
        <is>
          <t>'126501</t>
        </is>
      </c>
      <c r="E327" s="0" t="inlineStr">
        <is>
          <t>BLANK FRANCE W BK:126501C-L</t>
        </is>
      </c>
      <c r="F327" s="0" t="inlineStr">
        <is>
          <t>'899126501030</t>
        </is>
      </c>
      <c r="G327" s="0" t="inlineStr">
        <is>
          <t>WOMENS</t>
        </is>
      </c>
      <c r="H327" s="0" t="inlineStr">
        <is>
          <t>L</t>
        </is>
      </c>
      <c r="I327" s="0">
        <v>68</v>
      </c>
      <c r="J327" s="0">
        <v>30</v>
      </c>
    </row>
    <row r="328" spans="1:10" customHeight="0">
      <c r="A328" s="0">
        <f>HYPERLINK("https://dl.dropboxusercontent.com/scl/fi/zwm108u3n7r0z3euzpqag/dsc0666edit41918.jpg?rlkey=58jpvwevyfrzcbksmk6h8epm0&amp;dl=0","Click to download Image")</f>
      </c>
      <c r="B328" s="0">
        <f>HYPERLINK("https://dl.dropboxusercontent.com/scl/fi/rrt964wed0q4xq0a19vou/verae-size-charts-francesca.jpg?rlkey=r91yfs3hvr3vh9u22eynbvd9k&amp;dl=0","Click to download SizeChart")</f>
      </c>
      <c r="C328" s="0" t="inlineStr">
        <is>
          <t>Francesca Women's French Terry Joggers</t>
        </is>
      </c>
      <c r="D328" s="0" t="inlineStr">
        <is>
          <t>'126501</t>
        </is>
      </c>
      <c r="E328" s="0" t="inlineStr">
        <is>
          <t>BLANK FRANCE W BK:126501D-XL</t>
        </is>
      </c>
      <c r="F328" s="0" t="inlineStr">
        <is>
          <t>'899126501047</t>
        </is>
      </c>
      <c r="G328" s="0" t="inlineStr">
        <is>
          <t>WOMENS</t>
        </is>
      </c>
      <c r="H328" s="0" t="inlineStr">
        <is>
          <t>XL</t>
        </is>
      </c>
      <c r="I328" s="0">
        <v>68</v>
      </c>
      <c r="J328" s="0">
        <v>28</v>
      </c>
    </row>
    <row r="329" spans="1:10" customHeight="0">
      <c r="A329" s="0">
        <f>HYPERLINK("https://dl.dropboxusercontent.com/scl/fi/zwm108u3n7r0z3euzpqag/dsc0666edit41918.jpg?rlkey=58jpvwevyfrzcbksmk6h8epm0&amp;dl=0","Click to download Image")</f>
      </c>
      <c r="B329" s="0">
        <f>HYPERLINK("https://dl.dropboxusercontent.com/scl/fi/rrt964wed0q4xq0a19vou/verae-size-charts-francesca.jpg?rlkey=r91yfs3hvr3vh9u22eynbvd9k&amp;dl=0","Click to download SizeChart")</f>
      </c>
      <c r="C329" s="0" t="inlineStr">
        <is>
          <t>Francesca Women's French Terry Joggers</t>
        </is>
      </c>
      <c r="D329" s="0" t="inlineStr">
        <is>
          <t>'126501</t>
        </is>
      </c>
      <c r="E329" s="0" t="inlineStr">
        <is>
          <t>BLANK FRANCE W BK:126501E-2XL</t>
        </is>
      </c>
      <c r="F329" s="0" t="inlineStr">
        <is>
          <t>'899126501054</t>
        </is>
      </c>
      <c r="G329" s="0" t="inlineStr">
        <is>
          <t>WOMENS</t>
        </is>
      </c>
      <c r="H329" s="0" t="inlineStr">
        <is>
          <t>2XL</t>
        </is>
      </c>
      <c r="I329" s="0">
        <v>70</v>
      </c>
      <c r="J329" s="0">
        <v>25</v>
      </c>
    </row>
    <row r="330" spans="1:10" customHeight="0">
      <c r="A330" s="0">
        <f>HYPERLINK("https://dl.dropboxusercontent.com/scl/fi/zwm108u3n7r0z3euzpqag/dsc0666edit41918.jpg?rlkey=58jpvwevyfrzcbksmk6h8epm0&amp;dl=0","Click to download Image")</f>
      </c>
      <c r="B330" s="0">
        <f>HYPERLINK("https://dl.dropboxusercontent.com/scl/fi/rrt964wed0q4xq0a19vou/verae-size-charts-francesca.jpg?rlkey=r91yfs3hvr3vh9u22eynbvd9k&amp;dl=0","Click to download SizeChart")</f>
      </c>
      <c r="C330" s="0" t="inlineStr">
        <is>
          <t>Francesca Women's French Terry Joggers</t>
        </is>
      </c>
      <c r="D330" s="0" t="inlineStr">
        <is>
          <t>'126501</t>
        </is>
      </c>
      <c r="E330" s="0" t="inlineStr">
        <is>
          <t>BLANK FRANCE W BK:126501F-3XL</t>
        </is>
      </c>
      <c r="F330" s="0" t="inlineStr">
        <is>
          <t>'899126501061</t>
        </is>
      </c>
      <c r="G330" s="0" t="inlineStr">
        <is>
          <t>WOMENS</t>
        </is>
      </c>
      <c r="H330" s="0" t="inlineStr">
        <is>
          <t>3XL</t>
        </is>
      </c>
      <c r="I330" s="0">
        <v>70</v>
      </c>
      <c r="J330" s="0">
        <v>15</v>
      </c>
    </row>
    <row r="331" spans="1:10" customHeight="0">
      <c r="A331" s="0">
        <f>HYPERLINK("https://dl.dropboxusercontent.com/scl/fi/d1uu7xnhy71jqaf9ysbod/dsc5590edit86968.jpg?rlkey=8bcyhits7f93an9vcbvwl8zt8&amp;dl=0","Click to download Image")</f>
      </c>
      <c r="B331" s="0">
        <f>HYPERLINK("https://dl.dropboxusercontent.com/scl/fi/rrt964wed0q4xq0a19vou/verae-size-charts-francesca.jpg?rlkey=r91yfs3hvr3vh9u22eynbvd9k&amp;dl=0","Click to download SizeChart")</f>
      </c>
      <c r="C331" s="0" t="inlineStr">
        <is>
          <t>Francesca Women's French Terry Joggers</t>
        </is>
      </c>
      <c r="D331" s="0" t="inlineStr">
        <is>
          <t>'126502</t>
        </is>
      </c>
      <c r="E331" s="0" t="inlineStr">
        <is>
          <t>BLANK FRANCESCA W BC:126502AA-XS</t>
        </is>
      </c>
      <c r="F331" s="0" t="inlineStr">
        <is>
          <t>'899126502006</t>
        </is>
      </c>
      <c r="G331" s="0" t="inlineStr">
        <is>
          <t>WOMENS</t>
        </is>
      </c>
      <c r="H331" s="0" t="inlineStr">
        <is>
          <t>XS</t>
        </is>
      </c>
      <c r="I331" s="0">
        <v>68</v>
      </c>
      <c r="J331" s="0">
        <v>17</v>
      </c>
    </row>
    <row r="332" spans="1:10" customHeight="0">
      <c r="A332" s="0">
        <f>HYPERLINK("https://dl.dropboxusercontent.com/scl/fi/d1uu7xnhy71jqaf9ysbod/dsc5590edit86968.jpg?rlkey=8bcyhits7f93an9vcbvwl8zt8&amp;dl=0","Click to download Image")</f>
      </c>
      <c r="B332" s="0">
        <f>HYPERLINK("https://dl.dropboxusercontent.com/scl/fi/rrt964wed0q4xq0a19vou/verae-size-charts-francesca.jpg?rlkey=r91yfs3hvr3vh9u22eynbvd9k&amp;dl=0","Click to download SizeChart")</f>
      </c>
      <c r="C332" s="0" t="inlineStr">
        <is>
          <t>Francesca Women's French Terry Joggers</t>
        </is>
      </c>
      <c r="D332" s="0" t="inlineStr">
        <is>
          <t>'126502</t>
        </is>
      </c>
      <c r="E332" s="0" t="inlineStr">
        <is>
          <t>BLANK FRANCESCA W BC:126502A-S</t>
        </is>
      </c>
      <c r="F332" s="0" t="inlineStr">
        <is>
          <t>'899126502013</t>
        </is>
      </c>
      <c r="G332" s="0" t="inlineStr">
        <is>
          <t>WOMENS</t>
        </is>
      </c>
      <c r="H332" s="0" t="inlineStr">
        <is>
          <t>S</t>
        </is>
      </c>
      <c r="I332" s="0">
        <v>68</v>
      </c>
      <c r="J332" s="0">
        <v>19</v>
      </c>
    </row>
    <row r="333" spans="1:10" customHeight="0">
      <c r="A333" s="0">
        <f>HYPERLINK("https://dl.dropboxusercontent.com/scl/fi/d1uu7xnhy71jqaf9ysbod/dsc5590edit86968.jpg?rlkey=8bcyhits7f93an9vcbvwl8zt8&amp;dl=0","Click to download Image")</f>
      </c>
      <c r="B333" s="0">
        <f>HYPERLINK("https://dl.dropboxusercontent.com/scl/fi/rrt964wed0q4xq0a19vou/verae-size-charts-francesca.jpg?rlkey=r91yfs3hvr3vh9u22eynbvd9k&amp;dl=0","Click to download SizeChart")</f>
      </c>
      <c r="C333" s="0" t="inlineStr">
        <is>
          <t>Francesca Women's French Terry Joggers</t>
        </is>
      </c>
      <c r="D333" s="0" t="inlineStr">
        <is>
          <t>'126502</t>
        </is>
      </c>
      <c r="E333" s="0" t="inlineStr">
        <is>
          <t>BLANK FRANCESCA W BC:126502B-M</t>
        </is>
      </c>
      <c r="F333" s="0" t="inlineStr">
        <is>
          <t>'899126502020</t>
        </is>
      </c>
      <c r="G333" s="0" t="inlineStr">
        <is>
          <t>WOMENS</t>
        </is>
      </c>
      <c r="H333" s="0" t="inlineStr">
        <is>
          <t>M</t>
        </is>
      </c>
      <c r="I333" s="0">
        <v>68</v>
      </c>
      <c r="J333" s="0">
        <v>40</v>
      </c>
    </row>
    <row r="334" spans="1:10" customHeight="0">
      <c r="A334" s="0">
        <f>HYPERLINK("https://dl.dropboxusercontent.com/scl/fi/d1uu7xnhy71jqaf9ysbod/dsc5590edit86968.jpg?rlkey=8bcyhits7f93an9vcbvwl8zt8&amp;dl=0","Click to download Image")</f>
      </c>
      <c r="B334" s="0">
        <f>HYPERLINK("https://dl.dropboxusercontent.com/scl/fi/rrt964wed0q4xq0a19vou/verae-size-charts-francesca.jpg?rlkey=r91yfs3hvr3vh9u22eynbvd9k&amp;dl=0","Click to download SizeChart")</f>
      </c>
      <c r="C334" s="0" t="inlineStr">
        <is>
          <t>Francesca Women's French Terry Joggers</t>
        </is>
      </c>
      <c r="D334" s="0" t="inlineStr">
        <is>
          <t>'126502</t>
        </is>
      </c>
      <c r="E334" s="0" t="inlineStr">
        <is>
          <t>BLANK FRANCESCA W BC:126502C-L</t>
        </is>
      </c>
      <c r="F334" s="0" t="inlineStr">
        <is>
          <t>'899126502037</t>
        </is>
      </c>
      <c r="G334" s="0" t="inlineStr">
        <is>
          <t>WOMENS</t>
        </is>
      </c>
      <c r="H334" s="0" t="inlineStr">
        <is>
          <t>L</t>
        </is>
      </c>
      <c r="I334" s="0">
        <v>68</v>
      </c>
      <c r="J334" s="0">
        <v>39</v>
      </c>
    </row>
    <row r="335" spans="1:10" customHeight="0">
      <c r="A335" s="0">
        <f>HYPERLINK("https://dl.dropboxusercontent.com/scl/fi/d1uu7xnhy71jqaf9ysbod/dsc5590edit86968.jpg?rlkey=8bcyhits7f93an9vcbvwl8zt8&amp;dl=0","Click to download Image")</f>
      </c>
      <c r="B335" s="0">
        <f>HYPERLINK("https://dl.dropboxusercontent.com/scl/fi/rrt964wed0q4xq0a19vou/verae-size-charts-francesca.jpg?rlkey=r91yfs3hvr3vh9u22eynbvd9k&amp;dl=0","Click to download SizeChart")</f>
      </c>
      <c r="C335" s="0" t="inlineStr">
        <is>
          <t>Francesca Women's French Terry Joggers</t>
        </is>
      </c>
      <c r="D335" s="0" t="inlineStr">
        <is>
          <t>'126502</t>
        </is>
      </c>
      <c r="E335" s="0" t="inlineStr">
        <is>
          <t>BLANK FRANCESCA W BC:126502D-XL</t>
        </is>
      </c>
      <c r="F335" s="0" t="inlineStr">
        <is>
          <t>'899126502044</t>
        </is>
      </c>
      <c r="G335" s="0" t="inlineStr">
        <is>
          <t>WOMENS</t>
        </is>
      </c>
      <c r="H335" s="0" t="inlineStr">
        <is>
          <t>XL</t>
        </is>
      </c>
      <c r="I335" s="0">
        <v>68</v>
      </c>
      <c r="J335" s="0">
        <v>39</v>
      </c>
    </row>
    <row r="336" spans="1:10" customHeight="0">
      <c r="A336" s="0">
        <f>HYPERLINK("https://dl.dropboxusercontent.com/scl/fi/d1uu7xnhy71jqaf9ysbod/dsc5590edit86968.jpg?rlkey=8bcyhits7f93an9vcbvwl8zt8&amp;dl=0","Click to download Image")</f>
      </c>
      <c r="B336" s="0">
        <f>HYPERLINK("https://dl.dropboxusercontent.com/scl/fi/rrt964wed0q4xq0a19vou/verae-size-charts-francesca.jpg?rlkey=r91yfs3hvr3vh9u22eynbvd9k&amp;dl=0","Click to download SizeChart")</f>
      </c>
      <c r="C336" s="0" t="inlineStr">
        <is>
          <t>Francesca Women's French Terry Joggers</t>
        </is>
      </c>
      <c r="D336" s="0" t="inlineStr">
        <is>
          <t>'126502</t>
        </is>
      </c>
      <c r="E336" s="0" t="inlineStr">
        <is>
          <t>BLANK FRANCESCA W BC:126502E-2XL</t>
        </is>
      </c>
      <c r="F336" s="0" t="inlineStr">
        <is>
          <t>'899126502051</t>
        </is>
      </c>
      <c r="G336" s="0" t="inlineStr">
        <is>
          <t>WOMENS</t>
        </is>
      </c>
      <c r="H336" s="0" t="inlineStr">
        <is>
          <t>2XL</t>
        </is>
      </c>
      <c r="I336" s="0">
        <v>70</v>
      </c>
      <c r="J336" s="0">
        <v>24</v>
      </c>
    </row>
    <row r="337" spans="1:10" customHeight="0">
      <c r="A337" s="0">
        <f>HYPERLINK("https://dl.dropboxusercontent.com/scl/fi/d1uu7xnhy71jqaf9ysbod/dsc5590edit86968.jpg?rlkey=8bcyhits7f93an9vcbvwl8zt8&amp;dl=0","Click to download Image")</f>
      </c>
      <c r="B337" s="0">
        <f>HYPERLINK("https://dl.dropboxusercontent.com/scl/fi/rrt964wed0q4xq0a19vou/verae-size-charts-francesca.jpg?rlkey=r91yfs3hvr3vh9u22eynbvd9k&amp;dl=0","Click to download SizeChart")</f>
      </c>
      <c r="C337" s="0" t="inlineStr">
        <is>
          <t>Francesca Women's French Terry Joggers</t>
        </is>
      </c>
      <c r="D337" s="0" t="inlineStr">
        <is>
          <t>'126502</t>
        </is>
      </c>
      <c r="E337" s="0" t="inlineStr">
        <is>
          <t>BLANK FRANCESCA W BC:126502F-3XL</t>
        </is>
      </c>
      <c r="F337" s="0" t="inlineStr">
        <is>
          <t>'899126502068</t>
        </is>
      </c>
      <c r="G337" s="0" t="inlineStr">
        <is>
          <t>WOMENS</t>
        </is>
      </c>
      <c r="H337" s="0" t="inlineStr">
        <is>
          <t>3XL</t>
        </is>
      </c>
      <c r="I337" s="0">
        <v>70</v>
      </c>
      <c r="J337" s="0">
        <v>16</v>
      </c>
    </row>
    <row r="338" spans="1:10" customHeight="0">
      <c r="A338" s="0">
        <f>HYPERLINK("https://dl.dropboxusercontent.com/scl/fi/htnx2wi8zmaf8cmgalb28/dsc627673624.jpg?rlkey=loonfltzlp7x6cammxdjh5ghs&amp;dl=0","Click to download Image")</f>
      </c>
      <c r="B338" s="0">
        <f>HYPERLINK("https://dl.dropboxusercontent.com/scl/fi/rrt964wed0q4xq0a19vou/verae-size-charts-francesca.jpg?rlkey=r91yfs3hvr3vh9u22eynbvd9k&amp;dl=0","Click to download SizeChart")</f>
      </c>
      <c r="C338" s="0" t="inlineStr">
        <is>
          <t>Francesca Women's French Terry Joggers</t>
        </is>
      </c>
      <c r="D338" s="0" t="inlineStr">
        <is>
          <t>'126500</t>
        </is>
      </c>
      <c r="E338" s="0" t="inlineStr">
        <is>
          <t>BLANK FRANCE W DG:126500AA-XS</t>
        </is>
      </c>
      <c r="F338" s="0" t="inlineStr">
        <is>
          <t>'899126500002</t>
        </is>
      </c>
      <c r="G338" s="0" t="inlineStr">
        <is>
          <t>WOMENS</t>
        </is>
      </c>
      <c r="H338" s="0" t="inlineStr">
        <is>
          <t>XS</t>
        </is>
      </c>
      <c r="I338" s="0">
        <v>68</v>
      </c>
      <c r="J338" s="0">
        <v>19</v>
      </c>
    </row>
    <row r="339" spans="1:10" customHeight="0">
      <c r="A339" s="0">
        <f>HYPERLINK("https://dl.dropboxusercontent.com/scl/fi/htnx2wi8zmaf8cmgalb28/dsc627673624.jpg?rlkey=loonfltzlp7x6cammxdjh5ghs&amp;dl=0","Click to download Image")</f>
      </c>
      <c r="B339" s="0">
        <f>HYPERLINK("https://dl.dropboxusercontent.com/scl/fi/rrt964wed0q4xq0a19vou/verae-size-charts-francesca.jpg?rlkey=r91yfs3hvr3vh9u22eynbvd9k&amp;dl=0","Click to download SizeChart")</f>
      </c>
      <c r="C339" s="0" t="inlineStr">
        <is>
          <t>Francesca Women's French Terry Joggers</t>
        </is>
      </c>
      <c r="D339" s="0" t="inlineStr">
        <is>
          <t>'126500</t>
        </is>
      </c>
      <c r="E339" s="0" t="inlineStr">
        <is>
          <t>BLANK FRANCE W DG:126500A-S</t>
        </is>
      </c>
      <c r="F339" s="0" t="inlineStr">
        <is>
          <t>'899126500019</t>
        </is>
      </c>
      <c r="G339" s="0" t="inlineStr">
        <is>
          <t>WOMENS</t>
        </is>
      </c>
      <c r="H339" s="0" t="inlineStr">
        <is>
          <t>S</t>
        </is>
      </c>
      <c r="I339" s="0">
        <v>68</v>
      </c>
      <c r="J339" s="0">
        <v>22</v>
      </c>
    </row>
    <row r="340" spans="1:10" customHeight="0">
      <c r="A340" s="0">
        <f>HYPERLINK("https://dl.dropboxusercontent.com/scl/fi/htnx2wi8zmaf8cmgalb28/dsc627673624.jpg?rlkey=loonfltzlp7x6cammxdjh5ghs&amp;dl=0","Click to download Image")</f>
      </c>
      <c r="B340" s="0">
        <f>HYPERLINK("https://dl.dropboxusercontent.com/scl/fi/rrt964wed0q4xq0a19vou/verae-size-charts-francesca.jpg?rlkey=r91yfs3hvr3vh9u22eynbvd9k&amp;dl=0","Click to download SizeChart")</f>
      </c>
      <c r="C340" s="0" t="inlineStr">
        <is>
          <t>Francesca Women's French Terry Joggers</t>
        </is>
      </c>
      <c r="D340" s="0" t="inlineStr">
        <is>
          <t>'126500</t>
        </is>
      </c>
      <c r="E340" s="0" t="inlineStr">
        <is>
          <t>BLANK FRANCE W DG:126500B-M</t>
        </is>
      </c>
      <c r="F340" s="0" t="inlineStr">
        <is>
          <t>'899126500026</t>
        </is>
      </c>
      <c r="G340" s="0" t="inlineStr">
        <is>
          <t>WOMENS</t>
        </is>
      </c>
      <c r="H340" s="0" t="inlineStr">
        <is>
          <t>M</t>
        </is>
      </c>
      <c r="I340" s="0">
        <v>68</v>
      </c>
      <c r="J340" s="0">
        <v>32</v>
      </c>
    </row>
    <row r="341" spans="1:10" customHeight="0">
      <c r="A341" s="0">
        <f>HYPERLINK("https://dl.dropboxusercontent.com/scl/fi/htnx2wi8zmaf8cmgalb28/dsc627673624.jpg?rlkey=loonfltzlp7x6cammxdjh5ghs&amp;dl=0","Click to download Image")</f>
      </c>
      <c r="B341" s="0">
        <f>HYPERLINK("https://dl.dropboxusercontent.com/scl/fi/rrt964wed0q4xq0a19vou/verae-size-charts-francesca.jpg?rlkey=r91yfs3hvr3vh9u22eynbvd9k&amp;dl=0","Click to download SizeChart")</f>
      </c>
      <c r="C341" s="0" t="inlineStr">
        <is>
          <t>Francesca Women's French Terry Joggers</t>
        </is>
      </c>
      <c r="D341" s="0" t="inlineStr">
        <is>
          <t>'126500</t>
        </is>
      </c>
      <c r="E341" s="0" t="inlineStr">
        <is>
          <t>BLANK FRANCE W DG:126500C-L</t>
        </is>
      </c>
      <c r="F341" s="0" t="inlineStr">
        <is>
          <t>'899126500033</t>
        </is>
      </c>
      <c r="G341" s="0" t="inlineStr">
        <is>
          <t>WOMENS</t>
        </is>
      </c>
      <c r="H341" s="0" t="inlineStr">
        <is>
          <t>L</t>
        </is>
      </c>
      <c r="I341" s="0">
        <v>68</v>
      </c>
      <c r="J341" s="0">
        <v>42</v>
      </c>
    </row>
    <row r="342" spans="1:10" customHeight="0">
      <c r="A342" s="0">
        <f>HYPERLINK("https://dl.dropboxusercontent.com/scl/fi/htnx2wi8zmaf8cmgalb28/dsc627673624.jpg?rlkey=loonfltzlp7x6cammxdjh5ghs&amp;dl=0","Click to download Image")</f>
      </c>
      <c r="B342" s="0">
        <f>HYPERLINK("https://dl.dropboxusercontent.com/scl/fi/rrt964wed0q4xq0a19vou/verae-size-charts-francesca.jpg?rlkey=r91yfs3hvr3vh9u22eynbvd9k&amp;dl=0","Click to download SizeChart")</f>
      </c>
      <c r="C342" s="0" t="inlineStr">
        <is>
          <t>Francesca Women's French Terry Joggers</t>
        </is>
      </c>
      <c r="D342" s="0" t="inlineStr">
        <is>
          <t>'126500</t>
        </is>
      </c>
      <c r="E342" s="0" t="inlineStr">
        <is>
          <t>BLANK FRANCE W DG:126500D-XL</t>
        </is>
      </c>
      <c r="F342" s="0" t="inlineStr">
        <is>
          <t>'899126500040</t>
        </is>
      </c>
      <c r="G342" s="0" t="inlineStr">
        <is>
          <t>WOMENS</t>
        </is>
      </c>
      <c r="H342" s="0" t="inlineStr">
        <is>
          <t>XL</t>
        </is>
      </c>
      <c r="I342" s="0">
        <v>68</v>
      </c>
      <c r="J342" s="0">
        <v>38</v>
      </c>
    </row>
    <row r="343" spans="1:10" customHeight="0">
      <c r="A343" s="0">
        <f>HYPERLINK("https://dl.dropboxusercontent.com/scl/fi/htnx2wi8zmaf8cmgalb28/dsc627673624.jpg?rlkey=loonfltzlp7x6cammxdjh5ghs&amp;dl=0","Click to download Image")</f>
      </c>
      <c r="B343" s="0">
        <f>HYPERLINK("https://dl.dropboxusercontent.com/scl/fi/rrt964wed0q4xq0a19vou/verae-size-charts-francesca.jpg?rlkey=r91yfs3hvr3vh9u22eynbvd9k&amp;dl=0","Click to download SizeChart")</f>
      </c>
      <c r="C343" s="0" t="inlineStr">
        <is>
          <t>Francesca Women's French Terry Joggers</t>
        </is>
      </c>
      <c r="D343" s="0" t="inlineStr">
        <is>
          <t>'126500</t>
        </is>
      </c>
      <c r="E343" s="0" t="inlineStr">
        <is>
          <t>BLANK FRANCE W DG:126500E-2XL</t>
        </is>
      </c>
      <c r="F343" s="0" t="inlineStr">
        <is>
          <t>'899126500057</t>
        </is>
      </c>
      <c r="G343" s="0" t="inlineStr">
        <is>
          <t>WOMENS</t>
        </is>
      </c>
      <c r="H343" s="0" t="inlineStr">
        <is>
          <t>2XL</t>
        </is>
      </c>
      <c r="I343" s="0">
        <v>70</v>
      </c>
      <c r="J343" s="0">
        <v>25</v>
      </c>
    </row>
    <row r="344" spans="1:10" customHeight="0">
      <c r="A344" s="0">
        <f>HYPERLINK("https://dl.dropboxusercontent.com/scl/fi/htnx2wi8zmaf8cmgalb28/dsc627673624.jpg?rlkey=loonfltzlp7x6cammxdjh5ghs&amp;dl=0","Click to download Image")</f>
      </c>
      <c r="B344" s="0">
        <f>HYPERLINK("https://dl.dropboxusercontent.com/scl/fi/rrt964wed0q4xq0a19vou/verae-size-charts-francesca.jpg?rlkey=r91yfs3hvr3vh9u22eynbvd9k&amp;dl=0","Click to download SizeChart")</f>
      </c>
      <c r="C344" s="0" t="inlineStr">
        <is>
          <t>Francesca Women's French Terry Joggers</t>
        </is>
      </c>
      <c r="D344" s="0" t="inlineStr">
        <is>
          <t>'126500</t>
        </is>
      </c>
      <c r="E344" s="0" t="inlineStr">
        <is>
          <t>BLANK FRANCE W DG:126500F-3XL</t>
        </is>
      </c>
      <c r="F344" s="0" t="inlineStr">
        <is>
          <t>'899126500064</t>
        </is>
      </c>
      <c r="G344" s="0" t="inlineStr">
        <is>
          <t>WOMENS</t>
        </is>
      </c>
      <c r="H344" s="0" t="inlineStr">
        <is>
          <t>3XL</t>
        </is>
      </c>
      <c r="I344" s="0">
        <v>70</v>
      </c>
      <c r="J344" s="0">
        <v>17</v>
      </c>
    </row>
    <row r="345" spans="1:10" customHeight="0">
      <c r="A345" s="0">
        <f>HYPERLINK("https://dl.dropboxusercontent.com/scl/fi/ehnkmhp8jz86cqeno1gi0/dsc618457701.jpg?rlkey=xr6mqleipwvrvr4cv3fj7d81v&amp;dl=0","Click to download Image")</f>
      </c>
      <c r="B345" s="0">
        <f>HYPERLINK("https://dl.dropboxusercontent.com/scl/fi/rrt964wed0q4xq0a19vou/verae-size-charts-francesca.jpg?rlkey=r91yfs3hvr3vh9u22eynbvd9k&amp;dl=0","Click to download SizeChart")</f>
      </c>
      <c r="C345" s="0" t="inlineStr">
        <is>
          <t>Francesca Women's French Terry Joggers</t>
        </is>
      </c>
      <c r="D345" s="0" t="inlineStr">
        <is>
          <t>'126503</t>
        </is>
      </c>
      <c r="E345" s="0" t="inlineStr">
        <is>
          <t>BLANK FRANCE W ND:126503AA-XS</t>
        </is>
      </c>
      <c r="F345" s="0" t="inlineStr">
        <is>
          <t>'899126503003</t>
        </is>
      </c>
      <c r="G345" s="0" t="inlineStr">
        <is>
          <t>WOMENS</t>
        </is>
      </c>
      <c r="H345" s="0" t="inlineStr">
        <is>
          <t>XS</t>
        </is>
      </c>
      <c r="I345" s="0">
        <v>68</v>
      </c>
      <c r="J345" s="0">
        <v>14</v>
      </c>
    </row>
    <row r="346" spans="1:10" customHeight="0">
      <c r="A346" s="0">
        <f>HYPERLINK("https://dl.dropboxusercontent.com/scl/fi/ehnkmhp8jz86cqeno1gi0/dsc618457701.jpg?rlkey=xr6mqleipwvrvr4cv3fj7d81v&amp;dl=0","Click to download Image")</f>
      </c>
      <c r="B346" s="0">
        <f>HYPERLINK("https://dl.dropboxusercontent.com/scl/fi/rrt964wed0q4xq0a19vou/verae-size-charts-francesca.jpg?rlkey=r91yfs3hvr3vh9u22eynbvd9k&amp;dl=0","Click to download SizeChart")</f>
      </c>
      <c r="C346" s="0" t="inlineStr">
        <is>
          <t>Francesca Women's French Terry Joggers</t>
        </is>
      </c>
      <c r="D346" s="0" t="inlineStr">
        <is>
          <t>'126503</t>
        </is>
      </c>
      <c r="E346" s="0" t="inlineStr">
        <is>
          <t>BLANK FRANCE W ND:126503A-S</t>
        </is>
      </c>
      <c r="F346" s="0" t="inlineStr">
        <is>
          <t>'899126503010</t>
        </is>
      </c>
      <c r="G346" s="0" t="inlineStr">
        <is>
          <t>WOMENS</t>
        </is>
      </c>
      <c r="H346" s="0" t="inlineStr">
        <is>
          <t>S</t>
        </is>
      </c>
      <c r="I346" s="0">
        <v>68</v>
      </c>
      <c r="J346" s="0">
        <v>19</v>
      </c>
    </row>
    <row r="347" spans="1:10" customHeight="0">
      <c r="A347" s="0">
        <f>HYPERLINK("https://dl.dropboxusercontent.com/scl/fi/ehnkmhp8jz86cqeno1gi0/dsc618457701.jpg?rlkey=xr6mqleipwvrvr4cv3fj7d81v&amp;dl=0","Click to download Image")</f>
      </c>
      <c r="B347" s="0">
        <f>HYPERLINK("https://dl.dropboxusercontent.com/scl/fi/rrt964wed0q4xq0a19vou/verae-size-charts-francesca.jpg?rlkey=r91yfs3hvr3vh9u22eynbvd9k&amp;dl=0","Click to download SizeChart")</f>
      </c>
      <c r="C347" s="0" t="inlineStr">
        <is>
          <t>Francesca Women's French Terry Joggers</t>
        </is>
      </c>
      <c r="D347" s="0" t="inlineStr">
        <is>
          <t>'126503</t>
        </is>
      </c>
      <c r="E347" s="0" t="inlineStr">
        <is>
          <t>BLANK FRANCE W ND:126503B-M</t>
        </is>
      </c>
      <c r="F347" s="0" t="inlineStr">
        <is>
          <t>'899126503027</t>
        </is>
      </c>
      <c r="G347" s="0" t="inlineStr">
        <is>
          <t>WOMENS</t>
        </is>
      </c>
      <c r="H347" s="0" t="inlineStr">
        <is>
          <t>M</t>
        </is>
      </c>
      <c r="I347" s="0">
        <v>68</v>
      </c>
      <c r="J347" s="0">
        <v>36</v>
      </c>
    </row>
    <row r="348" spans="1:10" customHeight="0">
      <c r="A348" s="0">
        <f>HYPERLINK("https://dl.dropboxusercontent.com/scl/fi/ehnkmhp8jz86cqeno1gi0/dsc618457701.jpg?rlkey=xr6mqleipwvrvr4cv3fj7d81v&amp;dl=0","Click to download Image")</f>
      </c>
      <c r="B348" s="0">
        <f>HYPERLINK("https://dl.dropboxusercontent.com/scl/fi/rrt964wed0q4xq0a19vou/verae-size-charts-francesca.jpg?rlkey=r91yfs3hvr3vh9u22eynbvd9k&amp;dl=0","Click to download SizeChart")</f>
      </c>
      <c r="C348" s="0" t="inlineStr">
        <is>
          <t>Francesca Women's French Terry Joggers</t>
        </is>
      </c>
      <c r="D348" s="0" t="inlineStr">
        <is>
          <t>'126503</t>
        </is>
      </c>
      <c r="E348" s="0" t="inlineStr">
        <is>
          <t>BLANK FRANCE W ND:126503C-L</t>
        </is>
      </c>
      <c r="F348" s="0" t="inlineStr">
        <is>
          <t>'899126503034</t>
        </is>
      </c>
      <c r="G348" s="0" t="inlineStr">
        <is>
          <t>WOMENS</t>
        </is>
      </c>
      <c r="H348" s="0" t="inlineStr">
        <is>
          <t>L</t>
        </is>
      </c>
      <c r="I348" s="0">
        <v>68</v>
      </c>
      <c r="J348" s="0">
        <v>36</v>
      </c>
    </row>
    <row r="349" spans="1:10" customHeight="0">
      <c r="A349" s="0">
        <f>HYPERLINK("https://dl.dropboxusercontent.com/scl/fi/ehnkmhp8jz86cqeno1gi0/dsc618457701.jpg?rlkey=xr6mqleipwvrvr4cv3fj7d81v&amp;dl=0","Click to download Image")</f>
      </c>
      <c r="B349" s="0">
        <f>HYPERLINK("https://dl.dropboxusercontent.com/scl/fi/rrt964wed0q4xq0a19vou/verae-size-charts-francesca.jpg?rlkey=r91yfs3hvr3vh9u22eynbvd9k&amp;dl=0","Click to download SizeChart")</f>
      </c>
      <c r="C349" s="0" t="inlineStr">
        <is>
          <t>Francesca Women's French Terry Joggers</t>
        </is>
      </c>
      <c r="D349" s="0" t="inlineStr">
        <is>
          <t>'126503</t>
        </is>
      </c>
      <c r="E349" s="0" t="inlineStr">
        <is>
          <t>BLANK FRANCE W ND:126503D-XL</t>
        </is>
      </c>
      <c r="F349" s="0" t="inlineStr">
        <is>
          <t>'899126503041</t>
        </is>
      </c>
      <c r="G349" s="0" t="inlineStr">
        <is>
          <t>WOMENS</t>
        </is>
      </c>
      <c r="H349" s="0" t="inlineStr">
        <is>
          <t>XL</t>
        </is>
      </c>
      <c r="I349" s="0">
        <v>68</v>
      </c>
      <c r="J349" s="0">
        <v>37</v>
      </c>
    </row>
    <row r="350" spans="1:10" customHeight="0">
      <c r="A350" s="0">
        <f>HYPERLINK("https://dl.dropboxusercontent.com/scl/fi/ehnkmhp8jz86cqeno1gi0/dsc618457701.jpg?rlkey=xr6mqleipwvrvr4cv3fj7d81v&amp;dl=0","Click to download Image")</f>
      </c>
      <c r="B350" s="0">
        <f>HYPERLINK("https://dl.dropboxusercontent.com/scl/fi/rrt964wed0q4xq0a19vou/verae-size-charts-francesca.jpg?rlkey=r91yfs3hvr3vh9u22eynbvd9k&amp;dl=0","Click to download SizeChart")</f>
      </c>
      <c r="C350" s="0" t="inlineStr">
        <is>
          <t>Francesca Women's French Terry Joggers</t>
        </is>
      </c>
      <c r="D350" s="0" t="inlineStr">
        <is>
          <t>'126503</t>
        </is>
      </c>
      <c r="E350" s="0" t="inlineStr">
        <is>
          <t>BLANK FRANCE W ND:126503E-2XL</t>
        </is>
      </c>
      <c r="F350" s="0" t="inlineStr">
        <is>
          <t>'899126503058</t>
        </is>
      </c>
      <c r="G350" s="0" t="inlineStr">
        <is>
          <t>WOMENS</t>
        </is>
      </c>
      <c r="H350" s="0" t="inlineStr">
        <is>
          <t>2XL</t>
        </is>
      </c>
      <c r="I350" s="0">
        <v>68</v>
      </c>
      <c r="J350" s="0">
        <v>28</v>
      </c>
    </row>
    <row r="351" spans="1:10" customHeight="0">
      <c r="A351" s="0">
        <f>HYPERLINK("https://dl.dropboxusercontent.com/scl/fi/ehnkmhp8jz86cqeno1gi0/dsc618457701.jpg?rlkey=xr6mqleipwvrvr4cv3fj7d81v&amp;dl=0","Click to download Image")</f>
      </c>
      <c r="B351" s="0">
        <f>HYPERLINK("https://dl.dropboxusercontent.com/scl/fi/rrt964wed0q4xq0a19vou/verae-size-charts-francesca.jpg?rlkey=r91yfs3hvr3vh9u22eynbvd9k&amp;dl=0","Click to download SizeChart")</f>
      </c>
      <c r="C351" s="0" t="inlineStr">
        <is>
          <t>Francesca Women's French Terry Joggers</t>
        </is>
      </c>
      <c r="D351" s="0" t="inlineStr">
        <is>
          <t>'126503</t>
        </is>
      </c>
      <c r="E351" s="0" t="inlineStr">
        <is>
          <t>BLANK FRANCE W ND:126503F-3XL</t>
        </is>
      </c>
      <c r="F351" s="0" t="inlineStr">
        <is>
          <t>'899126503065</t>
        </is>
      </c>
      <c r="G351" s="0" t="inlineStr">
        <is>
          <t>WOMENS</t>
        </is>
      </c>
      <c r="H351" s="0" t="inlineStr">
        <is>
          <t>3XL</t>
        </is>
      </c>
      <c r="I351" s="0">
        <v>68</v>
      </c>
      <c r="J351" s="0">
        <v>17</v>
      </c>
    </row>
    <row r="352" spans="1:10" customHeight="0">
      <c r="A352" s="0">
        <f>HYPERLINK("https://dl.dropboxusercontent.com/scl/fi/j0725r3bfubyutufz3yxj/a7530-2greenfg38024.jpg?rlkey=jydg75srgx8b1ycvcm3q0kleq&amp;dl=0","Click to download Image")</f>
      </c>
      <c r="B352" s="0">
        <f>HYPERLINK("https://dl.dropboxusercontent.com/scl/fi/swvqx1lj0l7f2e7yj3shd/verae-size-charts-element.jpg?rlkey=ekai0qkka0be7xczpkbz5wwrt&amp;dl=0","Click to download SizeChart")</f>
      </c>
      <c r="C352" s="0" t="inlineStr">
        <is>
          <t>Element Women's Scuba Joggers</t>
        </is>
      </c>
      <c r="D352" s="0" t="inlineStr">
        <is>
          <t>'124837</t>
        </is>
      </c>
      <c r="E352" s="0" t="inlineStr">
        <is>
          <t>BLANK ELEMEN W GN:124837AA-XS</t>
        </is>
      </c>
      <c r="F352" s="0" t="inlineStr">
        <is>
          <t>'899124837001</t>
        </is>
      </c>
      <c r="G352" s="0" t="inlineStr">
        <is>
          <t>WOMENS</t>
        </is>
      </c>
      <c r="H352" s="0" t="inlineStr">
        <is>
          <t>XS</t>
        </is>
      </c>
      <c r="I352" s="0">
        <v>62</v>
      </c>
      <c r="J352" s="0">
        <v>23</v>
      </c>
    </row>
    <row r="353" spans="1:10" customHeight="0">
      <c r="A353" s="0">
        <f>HYPERLINK("https://dl.dropboxusercontent.com/scl/fi/j0725r3bfubyutufz3yxj/a7530-2greenfg38024.jpg?rlkey=jydg75srgx8b1ycvcm3q0kleq&amp;dl=0","Click to download Image")</f>
      </c>
      <c r="B353" s="0">
        <f>HYPERLINK("https://dl.dropboxusercontent.com/scl/fi/swvqx1lj0l7f2e7yj3shd/verae-size-charts-element.jpg?rlkey=ekai0qkka0be7xczpkbz5wwrt&amp;dl=0","Click to download SizeChart")</f>
      </c>
      <c r="C353" s="0" t="inlineStr">
        <is>
          <t>Element Women's Scuba Joggers</t>
        </is>
      </c>
      <c r="D353" s="0" t="inlineStr">
        <is>
          <t>'124837</t>
        </is>
      </c>
      <c r="E353" s="0" t="inlineStr">
        <is>
          <t>BLANK ELEMEN W GN:124837A-S</t>
        </is>
      </c>
      <c r="F353" s="0" t="inlineStr">
        <is>
          <t>'899124837018</t>
        </is>
      </c>
      <c r="G353" s="0" t="inlineStr">
        <is>
          <t>WOMENS</t>
        </is>
      </c>
      <c r="H353" s="0" t="inlineStr">
        <is>
          <t>S</t>
        </is>
      </c>
      <c r="I353" s="0">
        <v>62</v>
      </c>
      <c r="J353" s="0">
        <v>38</v>
      </c>
    </row>
    <row r="354" spans="1:10" customHeight="0">
      <c r="A354" s="0">
        <f>HYPERLINK("https://dl.dropboxusercontent.com/scl/fi/j0725r3bfubyutufz3yxj/a7530-2greenfg38024.jpg?rlkey=jydg75srgx8b1ycvcm3q0kleq&amp;dl=0","Click to download Image")</f>
      </c>
      <c r="B354" s="0">
        <f>HYPERLINK("https://dl.dropboxusercontent.com/scl/fi/swvqx1lj0l7f2e7yj3shd/verae-size-charts-element.jpg?rlkey=ekai0qkka0be7xczpkbz5wwrt&amp;dl=0","Click to download SizeChart")</f>
      </c>
      <c r="C354" s="0" t="inlineStr">
        <is>
          <t>Element Women's Scuba Joggers</t>
        </is>
      </c>
      <c r="D354" s="0" t="inlineStr">
        <is>
          <t>'124837</t>
        </is>
      </c>
      <c r="E354" s="0" t="inlineStr">
        <is>
          <t>BLANK ELEMEN W GN:124837B-M</t>
        </is>
      </c>
      <c r="F354" s="0" t="inlineStr">
        <is>
          <t>'899124837025</t>
        </is>
      </c>
      <c r="G354" s="0" t="inlineStr">
        <is>
          <t>WOMENS</t>
        </is>
      </c>
      <c r="H354" s="0" t="inlineStr">
        <is>
          <t>M</t>
        </is>
      </c>
      <c r="I354" s="0">
        <v>62</v>
      </c>
      <c r="J354" s="0">
        <v>24</v>
      </c>
    </row>
    <row r="355" spans="1:10" customHeight="0">
      <c r="A355" s="0">
        <f>HYPERLINK("https://dl.dropboxusercontent.com/scl/fi/j0725r3bfubyutufz3yxj/a7530-2greenfg38024.jpg?rlkey=jydg75srgx8b1ycvcm3q0kleq&amp;dl=0","Click to download Image")</f>
      </c>
      <c r="B355" s="0">
        <f>HYPERLINK("https://dl.dropboxusercontent.com/scl/fi/swvqx1lj0l7f2e7yj3shd/verae-size-charts-element.jpg?rlkey=ekai0qkka0be7xczpkbz5wwrt&amp;dl=0","Click to download SizeChart")</f>
      </c>
      <c r="C355" s="0" t="inlineStr">
        <is>
          <t>Element Women's Scuba Joggers</t>
        </is>
      </c>
      <c r="D355" s="0" t="inlineStr">
        <is>
          <t>'124837</t>
        </is>
      </c>
      <c r="E355" s="0" t="inlineStr">
        <is>
          <t>BLANK ELEMEN W GN:124837C-L</t>
        </is>
      </c>
      <c r="F355" s="0" t="inlineStr">
        <is>
          <t>'899124837032</t>
        </is>
      </c>
      <c r="G355" s="0" t="inlineStr">
        <is>
          <t>WOMENS</t>
        </is>
      </c>
      <c r="H355" s="0" t="inlineStr">
        <is>
          <t>L</t>
        </is>
      </c>
      <c r="I355" s="0">
        <v>62</v>
      </c>
      <c r="J355" s="0">
        <v>28</v>
      </c>
    </row>
    <row r="356" spans="1:10" customHeight="0">
      <c r="A356" s="0">
        <f>HYPERLINK("https://dl.dropboxusercontent.com/scl/fi/j0725r3bfubyutufz3yxj/a7530-2greenfg38024.jpg?rlkey=jydg75srgx8b1ycvcm3q0kleq&amp;dl=0","Click to download Image")</f>
      </c>
      <c r="B356" s="0">
        <f>HYPERLINK("https://dl.dropboxusercontent.com/scl/fi/swvqx1lj0l7f2e7yj3shd/verae-size-charts-element.jpg?rlkey=ekai0qkka0be7xczpkbz5wwrt&amp;dl=0","Click to download SizeChart")</f>
      </c>
      <c r="C356" s="0" t="inlineStr">
        <is>
          <t>Element Women's Scuba Joggers</t>
        </is>
      </c>
      <c r="D356" s="0" t="inlineStr">
        <is>
          <t>'124837</t>
        </is>
      </c>
      <c r="E356" s="0" t="inlineStr">
        <is>
          <t>BLANK ELEMEN W GN:124837D-XL</t>
        </is>
      </c>
      <c r="F356" s="0" t="inlineStr">
        <is>
          <t>'899124837049</t>
        </is>
      </c>
      <c r="G356" s="0" t="inlineStr">
        <is>
          <t>WOMENS</t>
        </is>
      </c>
      <c r="H356" s="0" t="inlineStr">
        <is>
          <t>XL</t>
        </is>
      </c>
      <c r="I356" s="0">
        <v>62</v>
      </c>
      <c r="J356" s="0">
        <v>30</v>
      </c>
    </row>
    <row r="357" spans="1:10" customHeight="0">
      <c r="A357" s="0">
        <f>HYPERLINK("https://dl.dropboxusercontent.com/scl/fi/j0725r3bfubyutufz3yxj/a7530-2greenfg38024.jpg?rlkey=jydg75srgx8b1ycvcm3q0kleq&amp;dl=0","Click to download Image")</f>
      </c>
      <c r="B357" s="0">
        <f>HYPERLINK("https://dl.dropboxusercontent.com/scl/fi/swvqx1lj0l7f2e7yj3shd/verae-size-charts-element.jpg?rlkey=ekai0qkka0be7xczpkbz5wwrt&amp;dl=0","Click to download SizeChart")</f>
      </c>
      <c r="C357" s="0" t="inlineStr">
        <is>
          <t>Element Women's Scuba Joggers</t>
        </is>
      </c>
      <c r="D357" s="0" t="inlineStr">
        <is>
          <t>'124837</t>
        </is>
      </c>
      <c r="E357" s="0" t="inlineStr">
        <is>
          <t>BLANK ELEMEN W GN:124837E-2XL</t>
        </is>
      </c>
      <c r="F357" s="0" t="inlineStr">
        <is>
          <t>'899124837056</t>
        </is>
      </c>
      <c r="G357" s="0" t="inlineStr">
        <is>
          <t>WOMENS</t>
        </is>
      </c>
      <c r="H357" s="0" t="inlineStr">
        <is>
          <t>2XL</t>
        </is>
      </c>
      <c r="I357" s="0">
        <v>64</v>
      </c>
      <c r="J357" s="0">
        <v>3</v>
      </c>
    </row>
    <row r="358" spans="1:10" customHeight="0">
      <c r="A358" s="0">
        <f>HYPERLINK("https://dl.dropboxusercontent.com/scl/fi/j0725r3bfubyutufz3yxj/a7530-2greenfg38024.jpg?rlkey=jydg75srgx8b1ycvcm3q0kleq&amp;dl=0","Click to download Image")</f>
      </c>
      <c r="B358" s="0">
        <f>HYPERLINK("https://dl.dropboxusercontent.com/scl/fi/swvqx1lj0l7f2e7yj3shd/verae-size-charts-element.jpg?rlkey=ekai0qkka0be7xczpkbz5wwrt&amp;dl=0","Click to download SizeChart")</f>
      </c>
      <c r="C358" s="0" t="inlineStr">
        <is>
          <t>Element Women's Scuba Joggers</t>
        </is>
      </c>
      <c r="D358" s="0" t="inlineStr">
        <is>
          <t>'124837</t>
        </is>
      </c>
      <c r="E358" s="0" t="inlineStr">
        <is>
          <t>BLANK ELEMEN W GN:124837F-3XL</t>
        </is>
      </c>
      <c r="F358" s="0" t="inlineStr">
        <is>
          <t>'899124837063</t>
        </is>
      </c>
      <c r="G358" s="0" t="inlineStr">
        <is>
          <t>WOMENS</t>
        </is>
      </c>
      <c r="H358" s="0" t="inlineStr">
        <is>
          <t>3XL</t>
        </is>
      </c>
      <c r="I358" s="0">
        <v>64</v>
      </c>
      <c r="J358" s="0">
        <v>10</v>
      </c>
    </row>
    <row r="359" spans="1:10" customHeight="0">
      <c r="A359" s="0">
        <f>HYPERLINK("https://dl.dropboxusercontent.com/scl/fi/axz11vs39ut3qfc0qu26b/dsc0636edit07736.jpg?rlkey=thjmwvwvmpbqot3h7ju9ilbk8&amp;dl=0","Click to download Image")</f>
      </c>
      <c r="B359" s="0">
        <f>HYPERLINK("https://dl.dropboxusercontent.com/scl/fi/swvqx1lj0l7f2e7yj3shd/verae-size-charts-element.jpg?rlkey=ekai0qkka0be7xczpkbz5wwrt&amp;dl=0","Click to download SizeChart")</f>
      </c>
      <c r="C359" s="0" t="inlineStr">
        <is>
          <t>Element Women's Scuba Joggers</t>
        </is>
      </c>
      <c r="D359" s="0" t="inlineStr">
        <is>
          <t>'124278</t>
        </is>
      </c>
      <c r="E359" s="0" t="inlineStr">
        <is>
          <t>BLANK ELEMEN W BK:124278AA-XS</t>
        </is>
      </c>
      <c r="F359" s="0" t="inlineStr">
        <is>
          <t>'899124278002</t>
        </is>
      </c>
      <c r="G359" s="0" t="inlineStr">
        <is>
          <t>WOMENS</t>
        </is>
      </c>
      <c r="H359" s="0" t="inlineStr">
        <is>
          <t>XS</t>
        </is>
      </c>
      <c r="I359" s="0">
        <v>62</v>
      </c>
      <c r="J359" s="0">
        <v>17</v>
      </c>
    </row>
    <row r="360" spans="1:10" customHeight="0">
      <c r="A360" s="0">
        <f>HYPERLINK("https://dl.dropboxusercontent.com/scl/fi/axz11vs39ut3qfc0qu26b/dsc0636edit07736.jpg?rlkey=thjmwvwvmpbqot3h7ju9ilbk8&amp;dl=0","Click to download Image")</f>
      </c>
      <c r="B360" s="0">
        <f>HYPERLINK("https://dl.dropboxusercontent.com/scl/fi/swvqx1lj0l7f2e7yj3shd/verae-size-charts-element.jpg?rlkey=ekai0qkka0be7xczpkbz5wwrt&amp;dl=0","Click to download SizeChart")</f>
      </c>
      <c r="C360" s="0" t="inlineStr">
        <is>
          <t>Element Women's Scuba Joggers</t>
        </is>
      </c>
      <c r="D360" s="0" t="inlineStr">
        <is>
          <t>'124278</t>
        </is>
      </c>
      <c r="E360" s="0" t="inlineStr">
        <is>
          <t>BLANK ELEMEN W BK:124278A-S</t>
        </is>
      </c>
      <c r="F360" s="0" t="inlineStr">
        <is>
          <t>'899124278019</t>
        </is>
      </c>
      <c r="G360" s="0" t="inlineStr">
        <is>
          <t>WOMENS</t>
        </is>
      </c>
      <c r="H360" s="0" t="inlineStr">
        <is>
          <t>S</t>
        </is>
      </c>
      <c r="I360" s="0">
        <v>62</v>
      </c>
      <c r="J360" s="0">
        <v>22</v>
      </c>
    </row>
    <row r="361" spans="1:10" customHeight="0">
      <c r="A361" s="0">
        <f>HYPERLINK("https://dl.dropboxusercontent.com/scl/fi/axz11vs39ut3qfc0qu26b/dsc0636edit07736.jpg?rlkey=thjmwvwvmpbqot3h7ju9ilbk8&amp;dl=0","Click to download Image")</f>
      </c>
      <c r="B361" s="0">
        <f>HYPERLINK("https://dl.dropboxusercontent.com/scl/fi/swvqx1lj0l7f2e7yj3shd/verae-size-charts-element.jpg?rlkey=ekai0qkka0be7xczpkbz5wwrt&amp;dl=0","Click to download SizeChart")</f>
      </c>
      <c r="C361" s="0" t="inlineStr">
        <is>
          <t>Element Women's Scuba Joggers</t>
        </is>
      </c>
      <c r="D361" s="0" t="inlineStr">
        <is>
          <t>'124278</t>
        </is>
      </c>
      <c r="E361" s="0" t="inlineStr">
        <is>
          <t>BLANK ELEMEN W BK:124278B-M</t>
        </is>
      </c>
      <c r="F361" s="0" t="inlineStr">
        <is>
          <t>'899124278026</t>
        </is>
      </c>
      <c r="G361" s="0" t="inlineStr">
        <is>
          <t>WOMENS</t>
        </is>
      </c>
      <c r="H361" s="0" t="inlineStr">
        <is>
          <t>M</t>
        </is>
      </c>
      <c r="I361" s="0">
        <v>62</v>
      </c>
      <c r="J361" s="0">
        <v>3</v>
      </c>
    </row>
    <row r="362" spans="1:10" customHeight="0">
      <c r="A362" s="0">
        <f>HYPERLINK("https://dl.dropboxusercontent.com/scl/fi/axz11vs39ut3qfc0qu26b/dsc0636edit07736.jpg?rlkey=thjmwvwvmpbqot3h7ju9ilbk8&amp;dl=0","Click to download Image")</f>
      </c>
      <c r="B362" s="0">
        <f>HYPERLINK("https://dl.dropboxusercontent.com/scl/fi/swvqx1lj0l7f2e7yj3shd/verae-size-charts-element.jpg?rlkey=ekai0qkka0be7xczpkbz5wwrt&amp;dl=0","Click to download SizeChart")</f>
      </c>
      <c r="C362" s="0" t="inlineStr">
        <is>
          <t>Element Women's Scuba Joggers</t>
        </is>
      </c>
      <c r="D362" s="0" t="inlineStr">
        <is>
          <t>'124278</t>
        </is>
      </c>
      <c r="E362" s="0" t="inlineStr">
        <is>
          <t>BLANK ELEMEN W BK:124278C-L</t>
        </is>
      </c>
      <c r="F362" s="0" t="inlineStr">
        <is>
          <t>'899124278033</t>
        </is>
      </c>
      <c r="G362" s="0" t="inlineStr">
        <is>
          <t>WOMENS</t>
        </is>
      </c>
      <c r="H362" s="0" t="inlineStr">
        <is>
          <t>L</t>
        </is>
      </c>
      <c r="I362" s="0">
        <v>62</v>
      </c>
      <c r="J362" s="0">
        <v>19</v>
      </c>
    </row>
    <row r="363" spans="1:10" customHeight="0">
      <c r="A363" s="0">
        <f>HYPERLINK("https://dl.dropboxusercontent.com/scl/fi/axz11vs39ut3qfc0qu26b/dsc0636edit07736.jpg?rlkey=thjmwvwvmpbqot3h7ju9ilbk8&amp;dl=0","Click to download Image")</f>
      </c>
      <c r="B363" s="0">
        <f>HYPERLINK("https://dl.dropboxusercontent.com/scl/fi/swvqx1lj0l7f2e7yj3shd/verae-size-charts-element.jpg?rlkey=ekai0qkka0be7xczpkbz5wwrt&amp;dl=0","Click to download SizeChart")</f>
      </c>
      <c r="C363" s="0" t="inlineStr">
        <is>
          <t>Element Women's Scuba Joggers</t>
        </is>
      </c>
      <c r="D363" s="0" t="inlineStr">
        <is>
          <t>'124278</t>
        </is>
      </c>
      <c r="E363" s="0" t="inlineStr">
        <is>
          <t>BLANK ELEMEN W BK:124278D-XL</t>
        </is>
      </c>
      <c r="F363" s="0" t="inlineStr">
        <is>
          <t>'899124278040</t>
        </is>
      </c>
      <c r="G363" s="0" t="inlineStr">
        <is>
          <t>WOMENS</t>
        </is>
      </c>
      <c r="H363" s="0" t="inlineStr">
        <is>
          <t>XL</t>
        </is>
      </c>
      <c r="I363" s="0">
        <v>62</v>
      </c>
      <c r="J363" s="0">
        <v>1</v>
      </c>
    </row>
    <row r="364" spans="1:10" customHeight="0">
      <c r="A364" s="0">
        <f>HYPERLINK("https://dl.dropboxusercontent.com/scl/fi/axz11vs39ut3qfc0qu26b/dsc0636edit07736.jpg?rlkey=thjmwvwvmpbqot3h7ju9ilbk8&amp;dl=0","Click to download Image")</f>
      </c>
      <c r="B364" s="0">
        <f>HYPERLINK("https://dl.dropboxusercontent.com/scl/fi/swvqx1lj0l7f2e7yj3shd/verae-size-charts-element.jpg?rlkey=ekai0qkka0be7xczpkbz5wwrt&amp;dl=0","Click to download SizeChart")</f>
      </c>
      <c r="C364" s="0" t="inlineStr">
        <is>
          <t>Element Women's Scuba Joggers</t>
        </is>
      </c>
      <c r="D364" s="0" t="inlineStr">
        <is>
          <t>'124278</t>
        </is>
      </c>
      <c r="E364" s="0" t="inlineStr">
        <is>
          <t>BLANK ELEMEN W BK:124278E-2XL</t>
        </is>
      </c>
      <c r="F364" s="0" t="inlineStr">
        <is>
          <t>'899124278057</t>
        </is>
      </c>
      <c r="G364" s="0" t="inlineStr">
        <is>
          <t>WOMENS</t>
        </is>
      </c>
      <c r="H364" s="0" t="inlineStr">
        <is>
          <t>2XL</t>
        </is>
      </c>
      <c r="I364" s="0">
        <v>64</v>
      </c>
      <c r="J364" s="0">
        <v>18</v>
      </c>
    </row>
    <row r="365" spans="1:10" customHeight="0">
      <c r="A365" s="0">
        <f>HYPERLINK("https://dl.dropboxusercontent.com/scl/fi/axz11vs39ut3qfc0qu26b/dsc0636edit07736.jpg?rlkey=thjmwvwvmpbqot3h7ju9ilbk8&amp;dl=0","Click to download Image")</f>
      </c>
      <c r="B365" s="0">
        <f>HYPERLINK("https://dl.dropboxusercontent.com/scl/fi/swvqx1lj0l7f2e7yj3shd/verae-size-charts-element.jpg?rlkey=ekai0qkka0be7xczpkbz5wwrt&amp;dl=0","Click to download SizeChart")</f>
      </c>
      <c r="C365" s="0" t="inlineStr">
        <is>
          <t>Element Women's Scuba Joggers</t>
        </is>
      </c>
      <c r="D365" s="0" t="inlineStr">
        <is>
          <t>'124278</t>
        </is>
      </c>
      <c r="E365" s="0" t="inlineStr">
        <is>
          <t>BLANK ELEMEN W BK:124278F-3XL</t>
        </is>
      </c>
      <c r="F365" s="0" t="inlineStr">
        <is>
          <t>'899124278064</t>
        </is>
      </c>
      <c r="G365" s="0" t="inlineStr">
        <is>
          <t>WOMENS</t>
        </is>
      </c>
      <c r="H365" s="0" t="inlineStr">
        <is>
          <t>3XL</t>
        </is>
      </c>
      <c r="I365" s="0">
        <v>64</v>
      </c>
      <c r="J365" s="0">
        <v>12</v>
      </c>
    </row>
    <row r="366" spans="1:10" customHeight="0">
      <c r="A366" s="0">
        <f>HYPERLINK("https://dl.dropboxusercontent.com/scl/fi/z0mxu1vmo3k9l7rmv7y8w/dsc0506edit86651.jpg?rlkey=z5d1rzi78z37uslj1k8rutg02&amp;dl=0","Click to download Image")</f>
      </c>
      <c r="B366" s="0">
        <f>HYPERLINK("https://dl.dropboxusercontent.com/scl/fi/swvqx1lj0l7f2e7yj3shd/verae-size-charts-element.jpg?rlkey=ekai0qkka0be7xczpkbz5wwrt&amp;dl=0","Click to download SizeChart")</f>
      </c>
      <c r="C366" s="0" t="inlineStr">
        <is>
          <t>Element Women's Scuba Joggers</t>
        </is>
      </c>
      <c r="D366" s="0" t="inlineStr">
        <is>
          <t>'124839</t>
        </is>
      </c>
      <c r="E366" s="0" t="inlineStr">
        <is>
          <t>BLANK ELEMEN W CO:124839AA-XS</t>
        </is>
      </c>
      <c r="F366" s="0" t="inlineStr">
        <is>
          <t>'899124839005</t>
        </is>
      </c>
      <c r="G366" s="0" t="inlineStr">
        <is>
          <t>WOMENS</t>
        </is>
      </c>
      <c r="H366" s="0" t="inlineStr">
        <is>
          <t>XS</t>
        </is>
      </c>
      <c r="I366" s="0">
        <v>62</v>
      </c>
      <c r="J366" s="0">
        <v>15</v>
      </c>
    </row>
    <row r="367" spans="1:10" customHeight="0">
      <c r="A367" s="0">
        <f>HYPERLINK("https://dl.dropboxusercontent.com/scl/fi/z0mxu1vmo3k9l7rmv7y8w/dsc0506edit86651.jpg?rlkey=z5d1rzi78z37uslj1k8rutg02&amp;dl=0","Click to download Image")</f>
      </c>
      <c r="B367" s="0">
        <f>HYPERLINK("https://dl.dropboxusercontent.com/scl/fi/swvqx1lj0l7f2e7yj3shd/verae-size-charts-element.jpg?rlkey=ekai0qkka0be7xczpkbz5wwrt&amp;dl=0","Click to download SizeChart")</f>
      </c>
      <c r="C367" s="0" t="inlineStr">
        <is>
          <t>Element Women's Scuba Joggers</t>
        </is>
      </c>
      <c r="D367" s="0" t="inlineStr">
        <is>
          <t>'124839</t>
        </is>
      </c>
      <c r="E367" s="0" t="inlineStr">
        <is>
          <t>BLANK ELEMEN W CO:124839A-S</t>
        </is>
      </c>
      <c r="F367" s="0" t="inlineStr">
        <is>
          <t>'899124839012</t>
        </is>
      </c>
      <c r="G367" s="0" t="inlineStr">
        <is>
          <t>WOMENS</t>
        </is>
      </c>
      <c r="H367" s="0" t="inlineStr">
        <is>
          <t>S</t>
        </is>
      </c>
      <c r="I367" s="0">
        <v>62</v>
      </c>
      <c r="J367" s="0">
        <v>10</v>
      </c>
    </row>
    <row r="368" spans="1:10" customHeight="0">
      <c r="A368" s="0">
        <f>HYPERLINK("https://dl.dropboxusercontent.com/scl/fi/z0mxu1vmo3k9l7rmv7y8w/dsc0506edit86651.jpg?rlkey=z5d1rzi78z37uslj1k8rutg02&amp;dl=0","Click to download Image")</f>
      </c>
      <c r="B368" s="0">
        <f>HYPERLINK("https://dl.dropboxusercontent.com/scl/fi/swvqx1lj0l7f2e7yj3shd/verae-size-charts-element.jpg?rlkey=ekai0qkka0be7xczpkbz5wwrt&amp;dl=0","Click to download SizeChart")</f>
      </c>
      <c r="C368" s="0" t="inlineStr">
        <is>
          <t>Element Women's Scuba Joggers</t>
        </is>
      </c>
      <c r="D368" s="0" t="inlineStr">
        <is>
          <t>'124839</t>
        </is>
      </c>
      <c r="E368" s="0" t="inlineStr">
        <is>
          <t>BLANK ELEMEN W CO:124839B-M</t>
        </is>
      </c>
      <c r="F368" s="0" t="inlineStr">
        <is>
          <t>'899124839029</t>
        </is>
      </c>
      <c r="G368" s="0" t="inlineStr">
        <is>
          <t>WOMENS</t>
        </is>
      </c>
      <c r="H368" s="0" t="inlineStr">
        <is>
          <t>M</t>
        </is>
      </c>
      <c r="I368" s="0">
        <v>62</v>
      </c>
      <c r="J368" s="0">
        <v>23</v>
      </c>
    </row>
    <row r="369" spans="1:10" customHeight="0">
      <c r="A369" s="0">
        <f>HYPERLINK("https://dl.dropboxusercontent.com/scl/fi/z0mxu1vmo3k9l7rmv7y8w/dsc0506edit86651.jpg?rlkey=z5d1rzi78z37uslj1k8rutg02&amp;dl=0","Click to download Image")</f>
      </c>
      <c r="B369" s="0">
        <f>HYPERLINK("https://dl.dropboxusercontent.com/scl/fi/swvqx1lj0l7f2e7yj3shd/verae-size-charts-element.jpg?rlkey=ekai0qkka0be7xczpkbz5wwrt&amp;dl=0","Click to download SizeChart")</f>
      </c>
      <c r="C369" s="0" t="inlineStr">
        <is>
          <t>Element Women's Scuba Joggers</t>
        </is>
      </c>
      <c r="D369" s="0" t="inlineStr">
        <is>
          <t>'124839</t>
        </is>
      </c>
      <c r="E369" s="0" t="inlineStr">
        <is>
          <t>BLANK ELEMEN W CO:124839C-L</t>
        </is>
      </c>
      <c r="F369" s="0" t="inlineStr">
        <is>
          <t>'899124839036</t>
        </is>
      </c>
      <c r="G369" s="0" t="inlineStr">
        <is>
          <t>WOMENS</t>
        </is>
      </c>
      <c r="H369" s="0" t="inlineStr">
        <is>
          <t>L</t>
        </is>
      </c>
      <c r="I369" s="0">
        <v>62</v>
      </c>
      <c r="J369" s="0">
        <v>25</v>
      </c>
    </row>
    <row r="370" spans="1:10" customHeight="0">
      <c r="A370" s="0">
        <f>HYPERLINK("https://dl.dropboxusercontent.com/scl/fi/z0mxu1vmo3k9l7rmv7y8w/dsc0506edit86651.jpg?rlkey=z5d1rzi78z37uslj1k8rutg02&amp;dl=0","Click to download Image")</f>
      </c>
      <c r="B370" s="0">
        <f>HYPERLINK("https://dl.dropboxusercontent.com/scl/fi/swvqx1lj0l7f2e7yj3shd/verae-size-charts-element.jpg?rlkey=ekai0qkka0be7xczpkbz5wwrt&amp;dl=0","Click to download SizeChart")</f>
      </c>
      <c r="C370" s="0" t="inlineStr">
        <is>
          <t>Element Women's Scuba Joggers</t>
        </is>
      </c>
      <c r="D370" s="0" t="inlineStr">
        <is>
          <t>'124839</t>
        </is>
      </c>
      <c r="E370" s="0" t="inlineStr">
        <is>
          <t>BLANK ELEMEN W CO:124839D-XL</t>
        </is>
      </c>
      <c r="F370" s="0" t="inlineStr">
        <is>
          <t>'899124839043</t>
        </is>
      </c>
      <c r="G370" s="0" t="inlineStr">
        <is>
          <t>WOMENS</t>
        </is>
      </c>
      <c r="H370" s="0" t="inlineStr">
        <is>
          <t>XL</t>
        </is>
      </c>
      <c r="I370" s="0">
        <v>62</v>
      </c>
      <c r="J370" s="0">
        <v>34</v>
      </c>
    </row>
    <row r="371" spans="1:10" customHeight="0">
      <c r="A371" s="0">
        <f>HYPERLINK("https://dl.dropboxusercontent.com/scl/fi/z0mxu1vmo3k9l7rmv7y8w/dsc0506edit86651.jpg?rlkey=z5d1rzi78z37uslj1k8rutg02&amp;dl=0","Click to download Image")</f>
      </c>
      <c r="B371" s="0">
        <f>HYPERLINK("https://dl.dropboxusercontent.com/scl/fi/swvqx1lj0l7f2e7yj3shd/verae-size-charts-element.jpg?rlkey=ekai0qkka0be7xczpkbz5wwrt&amp;dl=0","Click to download SizeChart")</f>
      </c>
      <c r="C371" s="0" t="inlineStr">
        <is>
          <t>Element Women's Scuba Joggers</t>
        </is>
      </c>
      <c r="D371" s="0" t="inlineStr">
        <is>
          <t>'124839</t>
        </is>
      </c>
      <c r="E371" s="0" t="inlineStr">
        <is>
          <t>BLANK ELEMEN W CO:124839E-2XL</t>
        </is>
      </c>
      <c r="F371" s="0" t="inlineStr">
        <is>
          <t>'899124839050</t>
        </is>
      </c>
      <c r="G371" s="0" t="inlineStr">
        <is>
          <t>WOMENS</t>
        </is>
      </c>
      <c r="H371" s="0" t="inlineStr">
        <is>
          <t>2XL</t>
        </is>
      </c>
      <c r="I371" s="0">
        <v>64</v>
      </c>
      <c r="J371" s="0">
        <v>23</v>
      </c>
    </row>
    <row r="372" spans="1:10" customHeight="0">
      <c r="A372" s="0">
        <f>HYPERLINK("https://dl.dropboxusercontent.com/scl/fi/z0mxu1vmo3k9l7rmv7y8w/dsc0506edit86651.jpg?rlkey=z5d1rzi78z37uslj1k8rutg02&amp;dl=0","Click to download Image")</f>
      </c>
      <c r="B372" s="0">
        <f>HYPERLINK("https://dl.dropboxusercontent.com/scl/fi/swvqx1lj0l7f2e7yj3shd/verae-size-charts-element.jpg?rlkey=ekai0qkka0be7xczpkbz5wwrt&amp;dl=0","Click to download SizeChart")</f>
      </c>
      <c r="C372" s="0" t="inlineStr">
        <is>
          <t>Element Women's Scuba Joggers</t>
        </is>
      </c>
      <c r="D372" s="0" t="inlineStr">
        <is>
          <t>'124839</t>
        </is>
      </c>
      <c r="E372" s="0" t="inlineStr">
        <is>
          <t>BLANK ELEMEN W CO:124839F-3XL</t>
        </is>
      </c>
      <c r="F372" s="0" t="inlineStr">
        <is>
          <t>'899124839067</t>
        </is>
      </c>
      <c r="G372" s="0" t="inlineStr">
        <is>
          <t>WOMENS</t>
        </is>
      </c>
      <c r="H372" s="0" t="inlineStr">
        <is>
          <t>3XL</t>
        </is>
      </c>
      <c r="I372" s="0">
        <v>64</v>
      </c>
      <c r="J372" s="0">
        <v>17</v>
      </c>
    </row>
    <row r="373" spans="1:10" customHeight="0">
      <c r="A373" s="0">
        <f>HYPERLINK("https://dl.dropboxusercontent.com/scl/fi/necjqgxl903d75l48erjb/a7532-2fg44665.jpg?rlkey=38lmz2j7dz30f0fejzjrbfqaa&amp;dl=0","Click to download Image")</f>
      </c>
      <c r="B373" s="0">
        <f>HYPERLINK("https://dl.dropboxusercontent.com/scl/fi/swvqx1lj0l7f2e7yj3shd/verae-size-charts-element.jpg?rlkey=ekai0qkka0be7xczpkbz5wwrt&amp;dl=0","Click to download SizeChart")</f>
      </c>
      <c r="C373" s="0" t="inlineStr">
        <is>
          <t>Element Women's Scuba Joggers</t>
        </is>
      </c>
      <c r="D373" s="0" t="inlineStr">
        <is>
          <t>'124836</t>
        </is>
      </c>
      <c r="E373" s="0" t="inlineStr">
        <is>
          <t>BLANK ELEMEN W GY:124836AA-XS</t>
        </is>
      </c>
      <c r="F373" s="0" t="inlineStr">
        <is>
          <t>'899124836004</t>
        </is>
      </c>
      <c r="G373" s="0" t="inlineStr">
        <is>
          <t>WOMENS</t>
        </is>
      </c>
      <c r="H373" s="0" t="inlineStr">
        <is>
          <t>XS</t>
        </is>
      </c>
      <c r="I373" s="0">
        <v>62</v>
      </c>
      <c r="J373" s="0">
        <v>14</v>
      </c>
    </row>
    <row r="374" spans="1:10" customHeight="0">
      <c r="A374" s="0">
        <f>HYPERLINK("https://dl.dropboxusercontent.com/scl/fi/necjqgxl903d75l48erjb/a7532-2fg44665.jpg?rlkey=38lmz2j7dz30f0fejzjrbfqaa&amp;dl=0","Click to download Image")</f>
      </c>
      <c r="B374" s="0">
        <f>HYPERLINK("https://dl.dropboxusercontent.com/scl/fi/swvqx1lj0l7f2e7yj3shd/verae-size-charts-element.jpg?rlkey=ekai0qkka0be7xczpkbz5wwrt&amp;dl=0","Click to download SizeChart")</f>
      </c>
      <c r="C374" s="0" t="inlineStr">
        <is>
          <t>Element Women's Scuba Joggers</t>
        </is>
      </c>
      <c r="D374" s="0" t="inlineStr">
        <is>
          <t>'124836</t>
        </is>
      </c>
      <c r="E374" s="0" t="inlineStr">
        <is>
          <t>BLANK ELEMEN W GY:124836A-S</t>
        </is>
      </c>
      <c r="F374" s="0" t="inlineStr">
        <is>
          <t>'899124836011</t>
        </is>
      </c>
      <c r="G374" s="0" t="inlineStr">
        <is>
          <t>WOMENS</t>
        </is>
      </c>
      <c r="H374" s="0" t="inlineStr">
        <is>
          <t>S</t>
        </is>
      </c>
      <c r="I374" s="0">
        <v>62</v>
      </c>
      <c r="J374" s="0">
        <v>0</v>
      </c>
    </row>
    <row r="375" spans="1:10" customHeight="0">
      <c r="A375" s="0">
        <f>HYPERLINK("https://dl.dropboxusercontent.com/scl/fi/necjqgxl903d75l48erjb/a7532-2fg44665.jpg?rlkey=38lmz2j7dz30f0fejzjrbfqaa&amp;dl=0","Click to download Image")</f>
      </c>
      <c r="B375" s="0">
        <f>HYPERLINK("https://dl.dropboxusercontent.com/scl/fi/swvqx1lj0l7f2e7yj3shd/verae-size-charts-element.jpg?rlkey=ekai0qkka0be7xczpkbz5wwrt&amp;dl=0","Click to download SizeChart")</f>
      </c>
      <c r="C375" s="0" t="inlineStr">
        <is>
          <t>Element Women's Scuba Joggers</t>
        </is>
      </c>
      <c r="D375" s="0" t="inlineStr">
        <is>
          <t>'124836</t>
        </is>
      </c>
      <c r="E375" s="0" t="inlineStr">
        <is>
          <t>BLANK ELEMEN W GY:124836B-M</t>
        </is>
      </c>
      <c r="F375" s="0" t="inlineStr">
        <is>
          <t>'899124836028</t>
        </is>
      </c>
      <c r="G375" s="0" t="inlineStr">
        <is>
          <t>WOMENS</t>
        </is>
      </c>
      <c r="H375" s="0" t="inlineStr">
        <is>
          <t>M</t>
        </is>
      </c>
      <c r="I375" s="0">
        <v>62</v>
      </c>
      <c r="J375" s="0">
        <v>9</v>
      </c>
    </row>
    <row r="376" spans="1:10" customHeight="0">
      <c r="A376" s="0">
        <f>HYPERLINK("https://dl.dropboxusercontent.com/scl/fi/necjqgxl903d75l48erjb/a7532-2fg44665.jpg?rlkey=38lmz2j7dz30f0fejzjrbfqaa&amp;dl=0","Click to download Image")</f>
      </c>
      <c r="B376" s="0">
        <f>HYPERLINK("https://dl.dropboxusercontent.com/scl/fi/swvqx1lj0l7f2e7yj3shd/verae-size-charts-element.jpg?rlkey=ekai0qkka0be7xczpkbz5wwrt&amp;dl=0","Click to download SizeChart")</f>
      </c>
      <c r="C376" s="0" t="inlineStr">
        <is>
          <t>Element Women's Scuba Joggers</t>
        </is>
      </c>
      <c r="D376" s="0" t="inlineStr">
        <is>
          <t>'124836</t>
        </is>
      </c>
      <c r="E376" s="0" t="inlineStr">
        <is>
          <t>BLANK ELEMEN W GY:124836C-L</t>
        </is>
      </c>
      <c r="F376" s="0" t="inlineStr">
        <is>
          <t>'899124836035</t>
        </is>
      </c>
      <c r="G376" s="0" t="inlineStr">
        <is>
          <t>WOMENS</t>
        </is>
      </c>
      <c r="H376" s="0" t="inlineStr">
        <is>
          <t>L</t>
        </is>
      </c>
      <c r="I376" s="0">
        <v>62</v>
      </c>
      <c r="J376" s="0">
        <v>8</v>
      </c>
    </row>
    <row r="377" spans="1:10" customHeight="0">
      <c r="A377" s="0">
        <f>HYPERLINK("https://dl.dropboxusercontent.com/scl/fi/necjqgxl903d75l48erjb/a7532-2fg44665.jpg?rlkey=38lmz2j7dz30f0fejzjrbfqaa&amp;dl=0","Click to download Image")</f>
      </c>
      <c r="B377" s="0">
        <f>HYPERLINK("https://dl.dropboxusercontent.com/scl/fi/swvqx1lj0l7f2e7yj3shd/verae-size-charts-element.jpg?rlkey=ekai0qkka0be7xczpkbz5wwrt&amp;dl=0","Click to download SizeChart")</f>
      </c>
      <c r="C377" s="0" t="inlineStr">
        <is>
          <t>Element Women's Scuba Joggers</t>
        </is>
      </c>
      <c r="D377" s="0" t="inlineStr">
        <is>
          <t>'124836</t>
        </is>
      </c>
      <c r="E377" s="0" t="inlineStr">
        <is>
          <t>BLANK ELEMEN W GY:124836D-XL</t>
        </is>
      </c>
      <c r="F377" s="0" t="inlineStr">
        <is>
          <t>'899124836042</t>
        </is>
      </c>
      <c r="G377" s="0" t="inlineStr">
        <is>
          <t>WOMENS</t>
        </is>
      </c>
      <c r="H377" s="0" t="inlineStr">
        <is>
          <t>XL</t>
        </is>
      </c>
      <c r="I377" s="0">
        <v>62</v>
      </c>
      <c r="J377" s="0">
        <v>10</v>
      </c>
    </row>
    <row r="378" spans="1:10" customHeight="0">
      <c r="A378" s="0">
        <f>HYPERLINK("https://dl.dropboxusercontent.com/scl/fi/necjqgxl903d75l48erjb/a7532-2fg44665.jpg?rlkey=38lmz2j7dz30f0fejzjrbfqaa&amp;dl=0","Click to download Image")</f>
      </c>
      <c r="B378" s="0">
        <f>HYPERLINK("https://dl.dropboxusercontent.com/scl/fi/swvqx1lj0l7f2e7yj3shd/verae-size-charts-element.jpg?rlkey=ekai0qkka0be7xczpkbz5wwrt&amp;dl=0","Click to download SizeChart")</f>
      </c>
      <c r="C378" s="0" t="inlineStr">
        <is>
          <t>Element Women's Scuba Joggers</t>
        </is>
      </c>
      <c r="D378" s="0" t="inlineStr">
        <is>
          <t>'124836</t>
        </is>
      </c>
      <c r="E378" s="0" t="inlineStr">
        <is>
          <t>BLANK ELEMEN W GY:124836E-2XL</t>
        </is>
      </c>
      <c r="F378" s="0" t="inlineStr">
        <is>
          <t>'899124836059</t>
        </is>
      </c>
      <c r="G378" s="0" t="inlineStr">
        <is>
          <t>WOMENS</t>
        </is>
      </c>
      <c r="H378" s="0" t="inlineStr">
        <is>
          <t>2XL</t>
        </is>
      </c>
      <c r="I378" s="0">
        <v>64</v>
      </c>
      <c r="J378" s="0">
        <v>8</v>
      </c>
    </row>
    <row r="379" spans="1:10" customHeight="0">
      <c r="A379" s="0">
        <f>HYPERLINK("https://dl.dropboxusercontent.com/scl/fi/necjqgxl903d75l48erjb/a7532-2fg44665.jpg?rlkey=38lmz2j7dz30f0fejzjrbfqaa&amp;dl=0","Click to download Image")</f>
      </c>
      <c r="B379" s="0">
        <f>HYPERLINK("https://dl.dropboxusercontent.com/scl/fi/swvqx1lj0l7f2e7yj3shd/verae-size-charts-element.jpg?rlkey=ekai0qkka0be7xczpkbz5wwrt&amp;dl=0","Click to download SizeChart")</f>
      </c>
      <c r="C379" s="0" t="inlineStr">
        <is>
          <t>Element Women's Scuba Joggers</t>
        </is>
      </c>
      <c r="D379" s="0" t="inlineStr">
        <is>
          <t>'124836</t>
        </is>
      </c>
      <c r="E379" s="0" t="inlineStr">
        <is>
          <t>BLANK ELEMEN W GY:124836F-3X</t>
        </is>
      </c>
      <c r="F379" s="0" t="inlineStr">
        <is>
          <t>'899124836066</t>
        </is>
      </c>
      <c r="G379" s="0" t="inlineStr">
        <is>
          <t>WOMENS</t>
        </is>
      </c>
      <c r="H379" s="0" t="inlineStr">
        <is>
          <t>3XL</t>
        </is>
      </c>
      <c r="I379" s="0">
        <v>64</v>
      </c>
      <c r="J379" s="0">
        <v>6</v>
      </c>
    </row>
    <row r="380" spans="1:10" customHeight="0">
      <c r="A380" s="0">
        <f>HYPERLINK("https://dl.dropboxusercontent.com/scl/fi/hu4hjc0gb55y83vv46ayw/dsc632584279.jpg?rlkey=488cgra5epb9oiltnfkwl33tg&amp;dl=0","Click to download Image")</f>
      </c>
      <c r="B380" s="0">
        <f>HYPERLINK("https://dl.dropboxusercontent.com/scl/fi/swvqx1lj0l7f2e7yj3shd/verae-size-charts-element.jpg?rlkey=ekai0qkka0be7xczpkbz5wwrt&amp;dl=0","Click to download SizeChart")</f>
      </c>
      <c r="C380" s="0" t="inlineStr">
        <is>
          <t>Element Women's Scuba Joggers</t>
        </is>
      </c>
      <c r="D380" s="0" t="inlineStr">
        <is>
          <t>'126293</t>
        </is>
      </c>
      <c r="E380" s="0" t="inlineStr">
        <is>
          <t>BLANK ELEMEN W LG:126293AA-XS</t>
        </is>
      </c>
      <c r="F380" s="0" t="inlineStr">
        <is>
          <t>'899126293003</t>
        </is>
      </c>
      <c r="G380" s="0" t="inlineStr">
        <is>
          <t>WOMENS</t>
        </is>
      </c>
      <c r="H380" s="0" t="inlineStr">
        <is>
          <t>XS</t>
        </is>
      </c>
      <c r="I380" s="0">
        <v>62</v>
      </c>
      <c r="J380" s="0">
        <v>13</v>
      </c>
    </row>
    <row r="381" spans="1:10" customHeight="0">
      <c r="A381" s="0">
        <f>HYPERLINK("https://dl.dropboxusercontent.com/scl/fi/hu4hjc0gb55y83vv46ayw/dsc632584279.jpg?rlkey=488cgra5epb9oiltnfkwl33tg&amp;dl=0","Click to download Image")</f>
      </c>
      <c r="B381" s="0">
        <f>HYPERLINK("https://dl.dropboxusercontent.com/scl/fi/swvqx1lj0l7f2e7yj3shd/verae-size-charts-element.jpg?rlkey=ekai0qkka0be7xczpkbz5wwrt&amp;dl=0","Click to download SizeChart")</f>
      </c>
      <c r="C381" s="0" t="inlineStr">
        <is>
          <t>Element Women's Scuba Joggers</t>
        </is>
      </c>
      <c r="D381" s="0" t="inlineStr">
        <is>
          <t>'126293</t>
        </is>
      </c>
      <c r="E381" s="0" t="inlineStr">
        <is>
          <t>BLANK ELEMEN W LG:126293A-S</t>
        </is>
      </c>
      <c r="F381" s="0" t="inlineStr">
        <is>
          <t>'899126293010</t>
        </is>
      </c>
      <c r="G381" s="0" t="inlineStr">
        <is>
          <t>WOMENS</t>
        </is>
      </c>
      <c r="H381" s="0" t="inlineStr">
        <is>
          <t>S</t>
        </is>
      </c>
      <c r="I381" s="0">
        <v>62</v>
      </c>
      <c r="J381" s="0">
        <v>10</v>
      </c>
    </row>
    <row r="382" spans="1:10" customHeight="0">
      <c r="A382" s="0">
        <f>HYPERLINK("https://dl.dropboxusercontent.com/scl/fi/hu4hjc0gb55y83vv46ayw/dsc632584279.jpg?rlkey=488cgra5epb9oiltnfkwl33tg&amp;dl=0","Click to download Image")</f>
      </c>
      <c r="B382" s="0">
        <f>HYPERLINK("https://dl.dropboxusercontent.com/scl/fi/swvqx1lj0l7f2e7yj3shd/verae-size-charts-element.jpg?rlkey=ekai0qkka0be7xczpkbz5wwrt&amp;dl=0","Click to download SizeChart")</f>
      </c>
      <c r="C382" s="0" t="inlineStr">
        <is>
          <t>Element Women's Scuba Joggers</t>
        </is>
      </c>
      <c r="D382" s="0" t="inlineStr">
        <is>
          <t>'126293</t>
        </is>
      </c>
      <c r="E382" s="0" t="inlineStr">
        <is>
          <t>BLANK ELEMEN W LG:126293B-M</t>
        </is>
      </c>
      <c r="F382" s="0" t="inlineStr">
        <is>
          <t>'899126293027</t>
        </is>
      </c>
      <c r="G382" s="0" t="inlineStr">
        <is>
          <t>WOMENS</t>
        </is>
      </c>
      <c r="H382" s="0" t="inlineStr">
        <is>
          <t>M</t>
        </is>
      </c>
      <c r="I382" s="0">
        <v>62</v>
      </c>
      <c r="J382" s="0">
        <v>41</v>
      </c>
    </row>
    <row r="383" spans="1:10" customHeight="0">
      <c r="A383" s="0">
        <f>HYPERLINK("https://dl.dropboxusercontent.com/scl/fi/hu4hjc0gb55y83vv46ayw/dsc632584279.jpg?rlkey=488cgra5epb9oiltnfkwl33tg&amp;dl=0","Click to download Image")</f>
      </c>
      <c r="B383" s="0">
        <f>HYPERLINK("https://dl.dropboxusercontent.com/scl/fi/swvqx1lj0l7f2e7yj3shd/verae-size-charts-element.jpg?rlkey=ekai0qkka0be7xczpkbz5wwrt&amp;dl=0","Click to download SizeChart")</f>
      </c>
      <c r="C383" s="0" t="inlineStr">
        <is>
          <t>Element Women's Scuba Joggers</t>
        </is>
      </c>
      <c r="D383" s="0" t="inlineStr">
        <is>
          <t>'126293</t>
        </is>
      </c>
      <c r="E383" s="0" t="inlineStr">
        <is>
          <t>BLANK ELEMEN W LG:126293C-L</t>
        </is>
      </c>
      <c r="F383" s="0" t="inlineStr">
        <is>
          <t>'899126293034</t>
        </is>
      </c>
      <c r="G383" s="0" t="inlineStr">
        <is>
          <t>WOMENS</t>
        </is>
      </c>
      <c r="H383" s="0" t="inlineStr">
        <is>
          <t>L</t>
        </is>
      </c>
      <c r="I383" s="0">
        <v>62</v>
      </c>
      <c r="J383" s="0">
        <v>32</v>
      </c>
    </row>
    <row r="384" spans="1:10" customHeight="0">
      <c r="A384" s="0">
        <f>HYPERLINK("https://dl.dropboxusercontent.com/scl/fi/hu4hjc0gb55y83vv46ayw/dsc632584279.jpg?rlkey=488cgra5epb9oiltnfkwl33tg&amp;dl=0","Click to download Image")</f>
      </c>
      <c r="B384" s="0">
        <f>HYPERLINK("https://dl.dropboxusercontent.com/scl/fi/swvqx1lj0l7f2e7yj3shd/verae-size-charts-element.jpg?rlkey=ekai0qkka0be7xczpkbz5wwrt&amp;dl=0","Click to download SizeChart")</f>
      </c>
      <c r="C384" s="0" t="inlineStr">
        <is>
          <t>Element Women's Scuba Joggers</t>
        </is>
      </c>
      <c r="D384" s="0" t="inlineStr">
        <is>
          <t>'126293</t>
        </is>
      </c>
      <c r="E384" s="0" t="inlineStr">
        <is>
          <t>BLANK ELEMEN W LG:126293D-XL</t>
        </is>
      </c>
      <c r="F384" s="0" t="inlineStr">
        <is>
          <t>'899126293041</t>
        </is>
      </c>
      <c r="G384" s="0" t="inlineStr">
        <is>
          <t>WOMENS</t>
        </is>
      </c>
      <c r="H384" s="0" t="inlineStr">
        <is>
          <t>XL</t>
        </is>
      </c>
      <c r="I384" s="0">
        <v>62</v>
      </c>
      <c r="J384" s="0">
        <v>38</v>
      </c>
    </row>
    <row r="385" spans="1:10" customHeight="0">
      <c r="A385" s="0">
        <f>HYPERLINK("https://dl.dropboxusercontent.com/scl/fi/hu4hjc0gb55y83vv46ayw/dsc632584279.jpg?rlkey=488cgra5epb9oiltnfkwl33tg&amp;dl=0","Click to download Image")</f>
      </c>
      <c r="B385" s="0">
        <f>HYPERLINK("https://dl.dropboxusercontent.com/scl/fi/swvqx1lj0l7f2e7yj3shd/verae-size-charts-element.jpg?rlkey=ekai0qkka0be7xczpkbz5wwrt&amp;dl=0","Click to download SizeChart")</f>
      </c>
      <c r="C385" s="0" t="inlineStr">
        <is>
          <t>Element Women's Scuba Joggers</t>
        </is>
      </c>
      <c r="D385" s="0" t="inlineStr">
        <is>
          <t>'126293</t>
        </is>
      </c>
      <c r="E385" s="0" t="inlineStr">
        <is>
          <t>BLANK ELEMEN W LG:126293E-2XL</t>
        </is>
      </c>
      <c r="F385" s="0" t="inlineStr">
        <is>
          <t>'899126293058</t>
        </is>
      </c>
      <c r="G385" s="0" t="inlineStr">
        <is>
          <t>WOMENS</t>
        </is>
      </c>
      <c r="H385" s="0" t="inlineStr">
        <is>
          <t>2XL</t>
        </is>
      </c>
      <c r="I385" s="0">
        <v>62</v>
      </c>
      <c r="J385" s="0">
        <v>30</v>
      </c>
    </row>
    <row r="386" spans="1:10" customHeight="0">
      <c r="A386" s="0">
        <f>HYPERLINK("https://dl.dropboxusercontent.com/scl/fi/hu4hjc0gb55y83vv46ayw/dsc632584279.jpg?rlkey=488cgra5epb9oiltnfkwl33tg&amp;dl=0","Click to download Image")</f>
      </c>
      <c r="B386" s="0">
        <f>HYPERLINK("https://dl.dropboxusercontent.com/scl/fi/swvqx1lj0l7f2e7yj3shd/verae-size-charts-element.jpg?rlkey=ekai0qkka0be7xczpkbz5wwrt&amp;dl=0","Click to download SizeChart")</f>
      </c>
      <c r="C386" s="0" t="inlineStr">
        <is>
          <t>Element Women's Scuba Joggers</t>
        </is>
      </c>
      <c r="D386" s="0" t="inlineStr">
        <is>
          <t>'126293</t>
        </is>
      </c>
      <c r="E386" s="0" t="inlineStr">
        <is>
          <t>BLANK ELEMEN W LG:126293F-3XL</t>
        </is>
      </c>
      <c r="F386" s="0" t="inlineStr">
        <is>
          <t>'899126293065</t>
        </is>
      </c>
      <c r="G386" s="0" t="inlineStr">
        <is>
          <t>WOMENS</t>
        </is>
      </c>
      <c r="H386" s="0" t="inlineStr">
        <is>
          <t>3XL</t>
        </is>
      </c>
      <c r="I386" s="0">
        <v>62</v>
      </c>
      <c r="J386" s="0">
        <v>17</v>
      </c>
    </row>
    <row r="387" spans="1:10" customHeight="0">
      <c r="A387" s="0">
        <f>HYPERLINK("https://dl.dropboxusercontent.com/scl/fi/hz4zh69wtyzs7orluqgc0/screenshot2023-08-15at7.45.06am02346.png?rlkey=95ghodlf2rduvqvf484gb16gn&amp;dl=0","Click to download Image")</f>
      </c>
      <c r="C387" s="0" t="inlineStr">
        <is>
          <t>Maeve Crossbody</t>
        </is>
      </c>
      <c r="D387" s="0" t="inlineStr">
        <is>
          <t>'143970</t>
        </is>
      </c>
      <c r="E387" s="0" t="inlineStr">
        <is>
          <t>IOWA MAEVE BC: 143970</t>
        </is>
      </c>
      <c r="F387" s="0" t="inlineStr">
        <is>
          <t>'900143970010</t>
        </is>
      </c>
      <c r="I387" s="0">
        <v>39.99</v>
      </c>
      <c r="J387" s="0">
        <v>15</v>
      </c>
    </row>
    <row r="388" spans="1:10" customHeight="0">
      <c r="A388" s="0">
        <f>HYPERLINK("https://dl.dropboxusercontent.com/scl/fi/uy2kfazse3gnqlfu5frrh/screenshot2023-08-28at2.44.44pm70906.png?rlkey=1n9yuaza4m9wo1um8oqs930xa&amp;dl=0","Click to download Image")</f>
      </c>
      <c r="C388" s="0" t="inlineStr">
        <is>
          <t>Maeve Crossbody</t>
        </is>
      </c>
      <c r="D388" s="0" t="inlineStr">
        <is>
          <t>'143972</t>
        </is>
      </c>
      <c r="E388" s="0" t="inlineStr">
        <is>
          <t>ISU MAEVE BK:143972</t>
        </is>
      </c>
      <c r="F388" s="0" t="inlineStr">
        <is>
          <t>'901143972011</t>
        </is>
      </c>
      <c r="I388" s="0">
        <v>39.99</v>
      </c>
      <c r="J388" s="0">
        <v>10</v>
      </c>
    </row>
    <row r="389" spans="1:10" customHeight="0">
      <c r="A389" s="0">
        <f>HYPERLINK("https://dl.dropboxusercontent.com/scl/fi/81dm6by86p9icjzsh9h7p/screenshot2023-08-28at2.44.53pm87502.png?rlkey=dnky3lczcl1zsi03vxhpxpr7g&amp;dl=0","Click to download Image")</f>
      </c>
      <c r="C389" s="0" t="inlineStr">
        <is>
          <t>Maeve Crossbody</t>
        </is>
      </c>
      <c r="D389" s="0" t="inlineStr">
        <is>
          <t>'143973</t>
        </is>
      </c>
      <c r="E389" s="0" t="inlineStr">
        <is>
          <t>ISU MAEVE BC:143973</t>
        </is>
      </c>
      <c r="F389" s="0" t="inlineStr">
        <is>
          <t>'901143973018</t>
        </is>
      </c>
      <c r="I389" s="0">
        <v>39.99</v>
      </c>
      <c r="J389" s="0">
        <v>38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2026-03-26T17:50:12-05:00</dcterms:created>
  <dcterms:modified xsi:type="dcterms:W3CDTF">2026-03-26T17:50:12-05:00</dcterms:modified>
  <cp:revision>0</cp:revision>
</cp:coreProperties>
</file>